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dan Lake\Documents\PSU\Junior\"/>
    </mc:Choice>
  </mc:AlternateContent>
  <xr:revisionPtr revIDLastSave="0" documentId="8_{0046CB06-663D-489B-9C2F-C469382BE0D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xcel Shortcuts" sheetId="1" r:id="rId1"/>
    <sheet name="Using Alt Key" sheetId="5" r:id="rId2"/>
    <sheet name="Functions" sheetId="14" r:id="rId3"/>
    <sheet name="Practice" sheetId="8" r:id="rId4"/>
    <sheet name="REAL LIFE EXCEL" sheetId="15" r:id="rId5"/>
    <sheet name="Favorite shortcuts" sheetId="11" r:id="rId6"/>
    <sheet name="Chrome Shortcuts" sheetId="13" r:id="rId7"/>
    <sheet name="Outlook Shortcuts" sheetId="12" r:id="rId8"/>
  </sheets>
  <definedNames>
    <definedName name="_xlnm._FilterDatabase" localSheetId="3" hidden="1">Practice!$A$28:$G$28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4" i="1" l="1"/>
  <c r="H62" i="8" l="1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B2" i="8"/>
  <c r="B25" i="8"/>
  <c r="B24" i="8"/>
  <c r="B23" i="8"/>
  <c r="B22" i="8"/>
  <c r="B21" i="8"/>
  <c r="B20" i="8"/>
  <c r="B8" i="14"/>
  <c r="B9" i="14"/>
  <c r="A25" i="8" l="1"/>
  <c r="A24" i="8"/>
  <c r="A23" i="8"/>
  <c r="A22" i="8"/>
  <c r="A21" i="8"/>
  <c r="A20" i="8"/>
  <c r="C25" i="8"/>
  <c r="C24" i="8"/>
  <c r="C23" i="8"/>
  <c r="C22" i="8"/>
  <c r="C21" i="8"/>
  <c r="C20" i="8"/>
  <c r="D19" i="1" l="1"/>
</calcChain>
</file>

<file path=xl/sharedStrings.xml><?xml version="1.0" encoding="utf-8"?>
<sst xmlns="http://schemas.openxmlformats.org/spreadsheetml/2006/main" count="452" uniqueCount="376">
  <si>
    <t>bold me</t>
  </si>
  <si>
    <t>underline</t>
  </si>
  <si>
    <t>italicize</t>
  </si>
  <si>
    <t>autofit column width</t>
  </si>
  <si>
    <t>set column width to 20</t>
  </si>
  <si>
    <t>box</t>
  </si>
  <si>
    <t>box us</t>
  </si>
  <si>
    <t>CTRL + B</t>
  </si>
  <si>
    <t>CTRL + U</t>
  </si>
  <si>
    <t>CTRL + I</t>
  </si>
  <si>
    <t>Alt H O I</t>
  </si>
  <si>
    <t>Alt H O W</t>
  </si>
  <si>
    <t>(change to dollars)</t>
  </si>
  <si>
    <t>(change to 2 decimals)</t>
  </si>
  <si>
    <t>(change to percentage)</t>
  </si>
  <si>
    <t>CTRL + Shift + 7</t>
  </si>
  <si>
    <t>CTRL + Shift + 5</t>
  </si>
  <si>
    <t>CTRL + Shift + 1</t>
  </si>
  <si>
    <t>CTRL + Shift + 4</t>
  </si>
  <si>
    <t>unbox</t>
  </si>
  <si>
    <t>correct misspellig</t>
  </si>
  <si>
    <t>F2 to edit</t>
  </si>
  <si>
    <t>XL</t>
  </si>
  <si>
    <t>S</t>
  </si>
  <si>
    <t>M</t>
  </si>
  <si>
    <t>L</t>
  </si>
  <si>
    <t>Total</t>
  </si>
  <si>
    <t>table instructions</t>
  </si>
  <si>
    <t>copy formula of percentage down</t>
  </si>
  <si>
    <t>Ctrl + C</t>
  </si>
  <si>
    <t>Shift + Down (3x)</t>
  </si>
  <si>
    <t>Ctrl + V</t>
  </si>
  <si>
    <t>change to percentage</t>
  </si>
  <si>
    <t>Size</t>
  </si>
  <si>
    <t>Count</t>
  </si>
  <si>
    <t>Percentage</t>
  </si>
  <si>
    <t>Alt + =</t>
  </si>
  <si>
    <t>Alt + H O R</t>
  </si>
  <si>
    <t>Shift + F11</t>
  </si>
  <si>
    <t>Ctrl + PageDown/PageUp</t>
  </si>
  <si>
    <t>Instructions</t>
  </si>
  <si>
    <t>Ribbon</t>
  </si>
  <si>
    <t>Wrap long text</t>
  </si>
  <si>
    <t>Change font to Times New Roman</t>
  </si>
  <si>
    <t>Change font size to 12</t>
  </si>
  <si>
    <t>Autofit column width</t>
  </si>
  <si>
    <t>Align Center</t>
  </si>
  <si>
    <t>Format Painter</t>
  </si>
  <si>
    <t>Home</t>
  </si>
  <si>
    <t>Insert</t>
  </si>
  <si>
    <t>Create pie chart</t>
  </si>
  <si>
    <t>Instruction</t>
  </si>
  <si>
    <t>View</t>
  </si>
  <si>
    <t>Freeze top row panes</t>
  </si>
  <si>
    <t>WEB</t>
  </si>
  <si>
    <t>Miller, John</t>
  </si>
  <si>
    <t>McKenzie, Milton</t>
  </si>
  <si>
    <t>John, Wolford</t>
  </si>
  <si>
    <t>Jake, Fromm</t>
  </si>
  <si>
    <t>Jalen, Hurts</t>
  </si>
  <si>
    <t>Nic, Shimonek</t>
  </si>
  <si>
    <t>Ryan, Finley</t>
  </si>
  <si>
    <t>Kelly, Bryant</t>
  </si>
  <si>
    <t>Danny, Etling</t>
  </si>
  <si>
    <t>Logan, Woodside</t>
  </si>
  <si>
    <t>Trace, McSorley</t>
  </si>
  <si>
    <t>Brandon, Wimbush</t>
  </si>
  <si>
    <t>Will, Grier</t>
  </si>
  <si>
    <t>Brian, Lewerke</t>
  </si>
  <si>
    <t>Last Name</t>
  </si>
  <si>
    <t>First Name</t>
  </si>
  <si>
    <t>Position of comma</t>
  </si>
  <si>
    <t>Length of last name</t>
  </si>
  <si>
    <t>Last, First name</t>
  </si>
  <si>
    <t xml:space="preserve"> </t>
  </si>
  <si>
    <t>VNET</t>
  </si>
  <si>
    <t>21Vianet Group Inc. ADR</t>
  </si>
  <si>
    <t>AKAM</t>
  </si>
  <si>
    <t>Akamai Technologies Inc.</t>
  </si>
  <si>
    <t>BIDU</t>
  </si>
  <si>
    <t>Baidu Inc. ADR</t>
  </si>
  <si>
    <t>BCOR</t>
  </si>
  <si>
    <t>Blucora Inc.</t>
  </si>
  <si>
    <t>WIFI</t>
  </si>
  <si>
    <t>Boingo Wireless Inc.</t>
  </si>
  <si>
    <t>CARB</t>
  </si>
  <si>
    <t>Carbonite Inc.</t>
  </si>
  <si>
    <t>JRJC</t>
  </si>
  <si>
    <t>China Finance Online Co. Ltd. ADR</t>
  </si>
  <si>
    <t>CCIH</t>
  </si>
  <si>
    <t>ChinaCache International Holdings Ltd. ADR</t>
  </si>
  <si>
    <t>CCOI</t>
  </si>
  <si>
    <t>Cogent Communications Holdings Inc.</t>
  </si>
  <si>
    <t>CXDO</t>
  </si>
  <si>
    <t>Crexendo Inc.</t>
  </si>
  <si>
    <t>ENV</t>
  </si>
  <si>
    <t>Envestnet Inc.</t>
  </si>
  <si>
    <t>FB</t>
  </si>
  <si>
    <t>Facebook Inc. Cl A</t>
  </si>
  <si>
    <t>GDDY</t>
  </si>
  <si>
    <t>GoDaddy Inc. Cl A</t>
  </si>
  <si>
    <t>IAC</t>
  </si>
  <si>
    <t>IAC/InterActiveCorp.</t>
  </si>
  <si>
    <t>IIJI</t>
  </si>
  <si>
    <t>Internet Initiative Japan Inc. ADR</t>
  </si>
  <si>
    <t>INAP</t>
  </si>
  <si>
    <t>InterNAP Corp.</t>
  </si>
  <si>
    <t>IPAS</t>
  </si>
  <si>
    <t>iPass Inc.</t>
  </si>
  <si>
    <t>JCOM</t>
  </si>
  <si>
    <t>j2 Global Inc.</t>
  </si>
  <si>
    <t>LLNW</t>
  </si>
  <si>
    <t>Limelight Networks Inc.</t>
  </si>
  <si>
    <t>MOMO</t>
  </si>
  <si>
    <t>Momo Inc. ADR</t>
  </si>
  <si>
    <t>NTES</t>
  </si>
  <si>
    <t>Netease Inc. ADR</t>
  </si>
  <si>
    <t>EGOV</t>
  </si>
  <si>
    <t>NIC Inc.</t>
  </si>
  <si>
    <t>NQ</t>
  </si>
  <si>
    <t>NQ Mobile Inc. ADR</t>
  </si>
  <si>
    <t>OPESY</t>
  </si>
  <si>
    <t>Opera Software ASA ADR</t>
  </si>
  <si>
    <t>SIFY</t>
  </si>
  <si>
    <t>Sify Technologies Ltd. ADR</t>
  </si>
  <si>
    <t>SINA</t>
  </si>
  <si>
    <t>Sina Corp.</t>
  </si>
  <si>
    <t>SOHU</t>
  </si>
  <si>
    <t>Sohu.com Inc.</t>
  </si>
  <si>
    <t>SNST</t>
  </si>
  <si>
    <t>Sunset Capital Assets Inc.</t>
  </si>
  <si>
    <t>TCTZF</t>
  </si>
  <si>
    <t>Tencent Holdings Ltd.</t>
  </si>
  <si>
    <t>TCEHY</t>
  </si>
  <si>
    <t>Tencent Holdings Ltd. ADR</t>
  </si>
  <si>
    <t>TCX</t>
  </si>
  <si>
    <t>Tucows Inc.</t>
  </si>
  <si>
    <t>TWTR</t>
  </si>
  <si>
    <t>Twitter Inc.</t>
  </si>
  <si>
    <t>Web.com Group Inc.</t>
  </si>
  <si>
    <t>XNET</t>
  </si>
  <si>
    <t>Xunlei Ltd. ADR</t>
  </si>
  <si>
    <t>Symbol</t>
  </si>
  <si>
    <t>Company Name</t>
  </si>
  <si>
    <t>Last</t>
  </si>
  <si>
    <t>Change</t>
  </si>
  <si>
    <t>Chg %</t>
  </si>
  <si>
    <t>High</t>
  </si>
  <si>
    <t>Low</t>
  </si>
  <si>
    <t>Stock portfolio</t>
  </si>
  <si>
    <t>Ticker</t>
  </si>
  <si>
    <t>Price</t>
  </si>
  <si>
    <t>Shares</t>
  </si>
  <si>
    <t>Value</t>
  </si>
  <si>
    <t>Total portfolio value</t>
  </si>
  <si>
    <t>Average stock price</t>
  </si>
  <si>
    <t>Average stock price above $10</t>
  </si>
  <si>
    <t>Count of stocks above $10</t>
  </si>
  <si>
    <t>Percentage of stocks with negative change</t>
  </si>
  <si>
    <t>Largest fluctuation between high and low price</t>
  </si>
  <si>
    <t>My favorite shortcuts</t>
  </si>
  <si>
    <t>set row width</t>
  </si>
  <si>
    <t>remove duplicates</t>
  </si>
  <si>
    <t>add decimal</t>
  </si>
  <si>
    <t>fill color</t>
  </si>
  <si>
    <t>paste values</t>
  </si>
  <si>
    <t>paste special</t>
  </si>
  <si>
    <t>format painter</t>
  </si>
  <si>
    <t>paste formatting</t>
  </si>
  <si>
    <t>merge and center</t>
  </si>
  <si>
    <t>autofit row height</t>
  </si>
  <si>
    <t>align center</t>
  </si>
  <si>
    <t>paste with width</t>
  </si>
  <si>
    <t>insert pie chart</t>
  </si>
  <si>
    <t>text to columns</t>
  </si>
  <si>
    <t>free top row</t>
  </si>
  <si>
    <t>freeze panes</t>
  </si>
  <si>
    <t>hide gridlines</t>
  </si>
  <si>
    <t>Alt + HOI</t>
  </si>
  <si>
    <t>Alt + HOW</t>
  </si>
  <si>
    <t>Alt + HOA</t>
  </si>
  <si>
    <t>Alt + H0</t>
  </si>
  <si>
    <t>Alt + HH</t>
  </si>
  <si>
    <t>Alt + HVV</t>
  </si>
  <si>
    <t>Alt + HVR</t>
  </si>
  <si>
    <t>Alt + HVW</t>
  </si>
  <si>
    <t>Alt + ESV</t>
  </si>
  <si>
    <t>Alt + HFP</t>
  </si>
  <si>
    <t>Alt + HMC</t>
  </si>
  <si>
    <t>Alt + HAC</t>
  </si>
  <si>
    <t>Alt + NQ</t>
  </si>
  <si>
    <t>Alt + AM</t>
  </si>
  <si>
    <t>Alt + AE</t>
  </si>
  <si>
    <t>Alt + WFR</t>
  </si>
  <si>
    <t>Alt + WFF</t>
  </si>
  <si>
    <t>Alt + WVG</t>
  </si>
  <si>
    <t>Ctrl + Shift + =</t>
  </si>
  <si>
    <t>add row or column (press Shift/CTRL + spacebar for row or column first)</t>
  </si>
  <si>
    <t>sum above values</t>
  </si>
  <si>
    <t>convert number to 2 decimals</t>
  </si>
  <si>
    <t>convert number to dollars</t>
  </si>
  <si>
    <t>convert number to percentage</t>
  </si>
  <si>
    <t>place box around selected cells</t>
  </si>
  <si>
    <t>Alt + HB</t>
  </si>
  <si>
    <t>open border options</t>
  </si>
  <si>
    <t>format cells</t>
  </si>
  <si>
    <t>F2</t>
  </si>
  <si>
    <t>F4</t>
  </si>
  <si>
    <t>Alt + HOR</t>
  </si>
  <si>
    <t>name worksheet</t>
  </si>
  <si>
    <t>edit cell</t>
  </si>
  <si>
    <t>lock cells</t>
  </si>
  <si>
    <t>F12</t>
  </si>
  <si>
    <t>save file</t>
  </si>
  <si>
    <t>Alt + F11</t>
  </si>
  <si>
    <t>new worksheet</t>
  </si>
  <si>
    <t>open VBA</t>
  </si>
  <si>
    <t>copy</t>
  </si>
  <si>
    <t>paste</t>
  </si>
  <si>
    <t>hide column</t>
  </si>
  <si>
    <t>Ctrl + 0</t>
  </si>
  <si>
    <t>Ctrl + directional key</t>
  </si>
  <si>
    <t>Ctrl + 1</t>
  </si>
  <si>
    <t>jump active cell</t>
  </si>
  <si>
    <t>Ctrl + G</t>
  </si>
  <si>
    <t>Ctrl + S</t>
  </si>
  <si>
    <t>Ctrl + N</t>
  </si>
  <si>
    <t>new workbook</t>
  </si>
  <si>
    <t>go to cell</t>
  </si>
  <si>
    <t>Ctrl + Shift + 1</t>
  </si>
  <si>
    <t>Ctrl + Shift + 4</t>
  </si>
  <si>
    <t>Ctrl + Shift + 5</t>
  </si>
  <si>
    <t>Ctrl + Shift + 7</t>
  </si>
  <si>
    <t>Ctrl + Shift + Down</t>
  </si>
  <si>
    <t>select filled cells down</t>
  </si>
  <si>
    <t>New email, new calendar appointment (depending on current window)</t>
  </si>
  <si>
    <t>Ctrl + Enter</t>
  </si>
  <si>
    <t>Send email</t>
  </si>
  <si>
    <t>Ctrl + O</t>
  </si>
  <si>
    <t>Open email</t>
  </si>
  <si>
    <t>Mail view</t>
  </si>
  <si>
    <t>Ctrl + 2</t>
  </si>
  <si>
    <t>Calendar view</t>
  </si>
  <si>
    <t>Ctrl + F</t>
  </si>
  <si>
    <t>Forward</t>
  </si>
  <si>
    <t>Ctrl + D</t>
  </si>
  <si>
    <t>Delete item</t>
  </si>
  <si>
    <t>Ctrl + P</t>
  </si>
  <si>
    <t>Print</t>
  </si>
  <si>
    <t>Ctrl + R</t>
  </si>
  <si>
    <t>Reply</t>
  </si>
  <si>
    <t>Ctrl + Shift + R</t>
  </si>
  <si>
    <t>Reply all</t>
  </si>
  <si>
    <t>Ctrl + Shift + I</t>
  </si>
  <si>
    <t>Go to inbox</t>
  </si>
  <si>
    <t>Alt + H O C A</t>
  </si>
  <si>
    <t>Opens calendar of EEs</t>
  </si>
  <si>
    <t>Alt + H A F</t>
  </si>
  <si>
    <t>Add attachment to email</t>
  </si>
  <si>
    <t>Ctrl + W</t>
  </si>
  <si>
    <t>Close tab</t>
  </si>
  <si>
    <t>Ctrl + T</t>
  </si>
  <si>
    <t>New tab</t>
  </si>
  <si>
    <t>Ctrl + 1-8</t>
  </si>
  <si>
    <t>Ctrl + 9</t>
  </si>
  <si>
    <t>Go to last tab</t>
  </si>
  <si>
    <t>Go to tab #</t>
  </si>
  <si>
    <t>Ctrl + L</t>
  </si>
  <si>
    <t>Go to URL</t>
  </si>
  <si>
    <t>Find</t>
  </si>
  <si>
    <t>Ctrl + Shift + T</t>
  </si>
  <si>
    <t>Re-opens closed tab</t>
  </si>
  <si>
    <t>Ctrl + E</t>
  </si>
  <si>
    <t>Search</t>
  </si>
  <si>
    <t>Ctrl + K</t>
  </si>
  <si>
    <t>Turns contact name into email address</t>
  </si>
  <si>
    <t>START</t>
  </si>
  <si>
    <t>Alt + H _ _ (figure it out)</t>
  </si>
  <si>
    <t>merge heading across 3 columns: ALT + H _ _</t>
  </si>
  <si>
    <t>bold</t>
  </si>
  <si>
    <t>autofit</t>
  </si>
  <si>
    <t>custom width</t>
  </si>
  <si>
    <t>edit</t>
  </si>
  <si>
    <t>merge</t>
  </si>
  <si>
    <t>percentage</t>
  </si>
  <si>
    <t>Alt + H _ (figure it out)</t>
  </si>
  <si>
    <t>SUMIF</t>
  </si>
  <si>
    <t>IF</t>
  </si>
  <si>
    <t>VLOOKUP</t>
  </si>
  <si>
    <t>SEARCH</t>
  </si>
  <si>
    <t>COUNTIF</t>
  </si>
  <si>
    <t>Issuer Name</t>
  </si>
  <si>
    <t>Metal</t>
  </si>
  <si>
    <t>Medical Deductible - Individual - Standard</t>
  </si>
  <si>
    <t>Primary Care Physician - Standard</t>
  </si>
  <si>
    <t>Specialist - Standard</t>
  </si>
  <si>
    <t>Emergency Room - Standard</t>
  </si>
  <si>
    <t>Generic Drugs - Standard</t>
  </si>
  <si>
    <t>Celtic Insurance Company</t>
  </si>
  <si>
    <t>Bronze</t>
  </si>
  <si>
    <t>Cigna Health and Life Insurance Company</t>
  </si>
  <si>
    <t>Healthy Alliance Life Co(Anthem BCBS)</t>
  </si>
  <si>
    <t>Medica Insurance Company</t>
  </si>
  <si>
    <t>Silver</t>
  </si>
  <si>
    <t>Gold</t>
  </si>
  <si>
    <t>$7,900</t>
  </si>
  <si>
    <t>No Charge after Deductible</t>
  </si>
  <si>
    <t>$7,000</t>
  </si>
  <si>
    <t>50% Coinsurance after deductible</t>
  </si>
  <si>
    <t>$4,950</t>
  </si>
  <si>
    <t>$500 Copay after deductible and 50% Coinsurance after deductible</t>
  </si>
  <si>
    <t>$6,850</t>
  </si>
  <si>
    <t>$80</t>
  </si>
  <si>
    <t>$150</t>
  </si>
  <si>
    <t>$30</t>
  </si>
  <si>
    <t>$6,000</t>
  </si>
  <si>
    <t>$60</t>
  </si>
  <si>
    <t>40% Coinsurance after deductible</t>
  </si>
  <si>
    <t>$5,500</t>
  </si>
  <si>
    <t>$25</t>
  </si>
  <si>
    <t>30% Coinsurance after deductible</t>
  </si>
  <si>
    <t>$750 Copay after deductible</t>
  </si>
  <si>
    <t>$40</t>
  </si>
  <si>
    <t>35% Coinsurance after deductible</t>
  </si>
  <si>
    <t>$500 Copay after deductible and 35% Coinsurance after deductible</t>
  </si>
  <si>
    <t>$3,700</t>
  </si>
  <si>
    <t>$7,600</t>
  </si>
  <si>
    <t>$1,000</t>
  </si>
  <si>
    <t>$6,350</t>
  </si>
  <si>
    <t>20% Coinsurance after deductible</t>
  </si>
  <si>
    <t>$250 Copay after deductible</t>
  </si>
  <si>
    <t>$1,200</t>
  </si>
  <si>
    <t>$7,200</t>
  </si>
  <si>
    <t>$15</t>
  </si>
  <si>
    <t>$500 Copay after deductible</t>
  </si>
  <si>
    <t>$1,250</t>
  </si>
  <si>
    <t>10% Coinsurance after deductible</t>
  </si>
  <si>
    <t>$500 Copay after deductible and 10% Coinsurance after deductible</t>
  </si>
  <si>
    <t>$500</t>
  </si>
  <si>
    <t>$6,500</t>
  </si>
  <si>
    <t>AVERAGEIF</t>
  </si>
  <si>
    <t>Carrier with cheapest plan of each type</t>
  </si>
  <si>
    <t>if coinsurance or not</t>
  </si>
  <si>
    <t>average cost of each plan type</t>
  </si>
  <si>
    <t>Functions</t>
  </si>
  <si>
    <t>Mission</t>
  </si>
  <si>
    <t>generic drugs from Celtic</t>
  </si>
  <si>
    <t>price of Cigna Bronze or Silver plan based on preference of consumer</t>
  </si>
  <si>
    <t>John's Preference</t>
  </si>
  <si>
    <t>Bob's Preference</t>
  </si>
  <si>
    <t>Answer</t>
  </si>
  <si>
    <t>how many plans have coinsurance for PCPs?</t>
  </si>
  <si>
    <t>Coke</t>
  </si>
  <si>
    <t>Pepsi</t>
  </si>
  <si>
    <t>Sprite</t>
  </si>
  <si>
    <t>Water</t>
  </si>
  <si>
    <t>Beverage Sales</t>
  </si>
  <si>
    <t>name worksheet: Completed Exercise</t>
  </si>
  <si>
    <t>sum beverages</t>
  </si>
  <si>
    <t>Plan Premium Age 21</t>
  </si>
  <si>
    <t>Max Out of Pocket Expense</t>
  </si>
  <si>
    <t>determine what percentage of total beverage sales are represented by coke with a formula</t>
  </si>
  <si>
    <t>sum above</t>
  </si>
  <si>
    <t>name ws</t>
  </si>
  <si>
    <t>change ws</t>
  </si>
  <si>
    <t>Pizza</t>
  </si>
  <si>
    <t>Slices</t>
  </si>
  <si>
    <t>Inches</t>
  </si>
  <si>
    <t>Small</t>
  </si>
  <si>
    <t>Medium</t>
  </si>
  <si>
    <t>Large</t>
  </si>
  <si>
    <t>Gigantic</t>
  </si>
  <si>
    <t>Personal Articles Deductible Policy</t>
  </si>
  <si>
    <t>Appraisal Value: $6,500</t>
  </si>
  <si>
    <t>Deductible</t>
  </si>
  <si>
    <t>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</si>
</sst>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#,##0.0000000000"/>
    <numFmt numFmtId="165" formatCode="&quot;$&quot;#,##0.00"/>
    <numFmt numFmtId="166" formatCode="0.0%"/>
    <numFmt numFmtId="167" formatCode="#,##0.0000"/>
  </numFmts>
  <fonts count="1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rgb="FF333333"/>
      <name val="Inherit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9" fillId="11" borderId="0" applyNumberFormat="0" applyBorder="0" applyAlignment="0" applyProtection="0"/>
    <xf numFmtId="0" fontId="9" fillId="0" borderId="0"/>
    <xf numFmtId="0" fontId="1" fillId="0" borderId="0"/>
  </cellStyleXfs>
  <cellXfs count="65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2" borderId="0" xfId="0" applyFill="1"/>
    <xf numFmtId="4" fontId="0" fillId="0" borderId="0" xfId="0" applyNumberFormat="1"/>
    <xf numFmtId="18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3" borderId="0" xfId="0" applyFont="1" applyFill="1" applyAlignment="1">
      <alignment horizontal="right"/>
    </xf>
    <xf numFmtId="0" fontId="6" fillId="5" borderId="0" xfId="0" applyFont="1" applyFill="1"/>
    <xf numFmtId="0" fontId="0" fillId="4" borderId="0" xfId="0" applyFill="1"/>
    <xf numFmtId="9" fontId="0" fillId="4" borderId="0" xfId="0" applyNumberFormat="1" applyFill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right" vertical="center" wrapText="1"/>
    </xf>
    <xf numFmtId="0" fontId="7" fillId="6" borderId="0" xfId="0" applyFont="1" applyFill="1" applyAlignment="1">
      <alignment horizontal="right" vertical="center"/>
    </xf>
    <xf numFmtId="0" fontId="0" fillId="7" borderId="0" xfId="0" applyFill="1"/>
    <xf numFmtId="0" fontId="0" fillId="8" borderId="6" xfId="0" applyFill="1" applyBorder="1"/>
    <xf numFmtId="0" fontId="0" fillId="7" borderId="6" xfId="0" applyFill="1" applyBorder="1"/>
    <xf numFmtId="0" fontId="0" fillId="5" borderId="6" xfId="0" applyFill="1" applyBorder="1"/>
    <xf numFmtId="0" fontId="0" fillId="9" borderId="6" xfId="0" applyFill="1" applyBorder="1"/>
    <xf numFmtId="0" fontId="8" fillId="7" borderId="0" xfId="0" applyFont="1" applyFill="1"/>
    <xf numFmtId="0" fontId="0" fillId="0" borderId="0" xfId="0" applyFont="1" applyFill="1"/>
    <xf numFmtId="0" fontId="0" fillId="0" borderId="0" xfId="0" applyFill="1"/>
    <xf numFmtId="0" fontId="4" fillId="10" borderId="0" xfId="0" applyFont="1" applyFill="1"/>
    <xf numFmtId="0" fontId="0" fillId="10" borderId="0" xfId="0" applyFont="1" applyFill="1"/>
    <xf numFmtId="0" fontId="0" fillId="10" borderId="0" xfId="0" applyFont="1" applyFill="1" applyAlignment="1">
      <alignment horizontal="right"/>
    </xf>
    <xf numFmtId="0" fontId="0" fillId="10" borderId="0" xfId="0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0" xfId="0" applyFill="1"/>
    <xf numFmtId="0" fontId="0" fillId="0" borderId="0" xfId="0" applyNumberFormat="1"/>
    <xf numFmtId="164" fontId="0" fillId="0" borderId="0" xfId="0" applyNumberFormat="1"/>
    <xf numFmtId="0" fontId="0" fillId="8" borderId="1" xfId="0" applyFill="1" applyBorder="1"/>
    <xf numFmtId="0" fontId="9" fillId="0" borderId="0" xfId="3"/>
    <xf numFmtId="0" fontId="3" fillId="12" borderId="9" xfId="1" applyFill="1" applyBorder="1" applyAlignment="1">
      <alignment horizontal="left" vertical="center"/>
    </xf>
    <xf numFmtId="0" fontId="3" fillId="14" borderId="10" xfId="1" applyFill="1" applyBorder="1" applyAlignment="1">
      <alignment horizontal="left" vertical="center"/>
    </xf>
    <xf numFmtId="8" fontId="0" fillId="0" borderId="0" xfId="0" applyNumberFormat="1"/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15" borderId="0" xfId="0" applyFill="1"/>
    <xf numFmtId="0" fontId="0" fillId="7" borderId="0" xfId="0" applyFill="1" applyAlignment="1">
      <alignment horizontal="left"/>
    </xf>
    <xf numFmtId="0" fontId="0" fillId="15" borderId="0" xfId="0" applyFill="1" applyBorder="1"/>
    <xf numFmtId="0" fontId="0" fillId="15" borderId="7" xfId="0" applyFill="1" applyBorder="1"/>
    <xf numFmtId="0" fontId="0" fillId="15" borderId="8" xfId="0" applyFill="1" applyBorder="1"/>
    <xf numFmtId="0" fontId="0" fillId="15" borderId="4" xfId="0" applyFill="1" applyBorder="1"/>
    <xf numFmtId="8" fontId="0" fillId="15" borderId="0" xfId="0" applyNumberFormat="1" applyFill="1"/>
    <xf numFmtId="8" fontId="0" fillId="15" borderId="0" xfId="0" applyNumberFormat="1" applyFill="1" applyAlignment="1">
      <alignment horizontal="center"/>
    </xf>
    <xf numFmtId="3" fontId="0" fillId="15" borderId="0" xfId="0" applyNumberFormat="1" applyFill="1"/>
    <xf numFmtId="166" fontId="0" fillId="15" borderId="0" xfId="0" applyNumberFormat="1" applyFill="1"/>
    <xf numFmtId="166" fontId="0" fillId="0" borderId="0" xfId="0" applyNumberFormat="1"/>
    <xf numFmtId="165" fontId="0" fillId="13" borderId="9" xfId="2" applyNumberFormat="1" applyFont="1" applyFill="1" applyBorder="1" applyAlignment="1">
      <alignment horizontal="left" vertical="center"/>
    </xf>
    <xf numFmtId="0" fontId="2" fillId="14" borderId="10" xfId="1" applyFont="1" applyFill="1" applyBorder="1" applyAlignment="1">
      <alignment horizontal="left" vertical="center"/>
    </xf>
    <xf numFmtId="167" fontId="0" fillId="0" borderId="0" xfId="0" applyNumberFormat="1"/>
    <xf numFmtId="0" fontId="1" fillId="0" borderId="0" xfId="4"/>
    <xf numFmtId="6" fontId="1" fillId="0" borderId="0" xfId="4" applyNumberFormat="1"/>
  </cellXfs>
  <cellStyles count="5">
    <cellStyle name="20% - Accent4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24D7DAEF-D989-4CA3-9EF5-A2FBE118D1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6</xdr:row>
      <xdr:rowOff>83820</xdr:rowOff>
    </xdr:from>
    <xdr:to>
      <xdr:col>4</xdr:col>
      <xdr:colOff>358140</xdr:colOff>
      <xdr:row>11</xdr:row>
      <xdr:rowOff>99060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08960" y="1143000"/>
          <a:ext cx="0" cy="8534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365760</xdr:colOff>
      <xdr:row>1</xdr:row>
      <xdr:rowOff>45720</xdr:rowOff>
    </xdr:from>
    <xdr:to>
      <xdr:col>4</xdr:col>
      <xdr:colOff>373380</xdr:colOff>
      <xdr:row>4</xdr:row>
      <xdr:rowOff>129540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116580" y="266700"/>
          <a:ext cx="7620" cy="5867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198120</xdr:colOff>
      <xdr:row>12</xdr:row>
      <xdr:rowOff>91440</xdr:rowOff>
    </xdr:from>
    <xdr:to>
      <xdr:col>7</xdr:col>
      <xdr:colOff>541020</xdr:colOff>
      <xdr:row>12</xdr:row>
      <xdr:rowOff>99060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604260" y="2156460"/>
          <a:ext cx="17526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312420</xdr:colOff>
      <xdr:row>8</xdr:row>
      <xdr:rowOff>45720</xdr:rowOff>
    </xdr:from>
    <xdr:to>
      <xdr:col>8</xdr:col>
      <xdr:colOff>312420</xdr:colOff>
      <xdr:row>12</xdr:row>
      <xdr:rowOff>30480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5753100" y="1440180"/>
          <a:ext cx="0" cy="655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541020</xdr:colOff>
      <xdr:row>7</xdr:row>
      <xdr:rowOff>99060</xdr:rowOff>
    </xdr:from>
    <xdr:to>
      <xdr:col>7</xdr:col>
      <xdr:colOff>541020</xdr:colOff>
      <xdr:row>7</xdr:row>
      <xdr:rowOff>106680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 flipV="1">
          <a:off x="3291840" y="1325880"/>
          <a:ext cx="206502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8</xdr:row>
      <xdr:rowOff>7620</xdr:rowOff>
    </xdr:from>
    <xdr:to>
      <xdr:col>3</xdr:col>
      <xdr:colOff>541020</xdr:colOff>
      <xdr:row>17</xdr:row>
      <xdr:rowOff>129540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293620" y="1402080"/>
          <a:ext cx="7620" cy="1630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525780</xdr:colOff>
      <xdr:row>30</xdr:row>
      <xdr:rowOff>99060</xdr:rowOff>
    </xdr:from>
    <xdr:to>
      <xdr:col>6</xdr:col>
      <xdr:colOff>533400</xdr:colOff>
      <xdr:row>30</xdr:row>
      <xdr:rowOff>99060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3832860" y="5349240"/>
          <a:ext cx="14630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762000</xdr:colOff>
      <xdr:row>21</xdr:row>
      <xdr:rowOff>38100</xdr:rowOff>
    </xdr:from>
    <xdr:to>
      <xdr:col>3</xdr:col>
      <xdr:colOff>762000</xdr:colOff>
      <xdr:row>24</xdr:row>
      <xdr:rowOff>129540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2644140" y="3611880"/>
          <a:ext cx="0" cy="5943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769620</xdr:colOff>
      <xdr:row>26</xdr:row>
      <xdr:rowOff>53340</xdr:rowOff>
    </xdr:from>
    <xdr:to>
      <xdr:col>3</xdr:col>
      <xdr:colOff>769620</xdr:colOff>
      <xdr:row>28</xdr:row>
      <xdr:rowOff>144780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2651760" y="4465320"/>
          <a:ext cx="0" cy="5943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175260</xdr:colOff>
      <xdr:row>31</xdr:row>
      <xdr:rowOff>114300</xdr:rowOff>
    </xdr:from>
    <xdr:to>
      <xdr:col>9</xdr:col>
      <xdr:colOff>388620</xdr:colOff>
      <xdr:row>31</xdr:row>
      <xdr:rowOff>129540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5547360" y="5532120"/>
          <a:ext cx="2004060" cy="152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M43"/>
  <sheetViews>
    <sheetView tabSelected="1" zoomScale="70" zoomScaleNormal="70" workbookViewId="0">
      <selection activeCell="E1" sqref="E1"/>
    </sheetView>
  </sheetViews>
  <sheetFormatPr defaultRowHeight="12.5"/>
  <cols>
    <col min="1" max="1" width="11.453125" style="18" bestFit="1" customWidth="1"/>
    <col min="2" max="2" width="25.7265625" customWidth="1"/>
    <col min="3" max="3" width="1.7265625" style="33" customWidth="1"/>
    <col min="4" max="4" width="15.7265625" customWidth="1"/>
    <col min="5" max="5" width="9.54296875" bestFit="1" customWidth="1"/>
    <col min="6" max="6" width="11.7265625" customWidth="1"/>
    <col min="8" max="8" width="9.1796875" customWidth="1"/>
    <col min="9" max="9" width="10.7265625" customWidth="1"/>
    <col min="13" max="13" width="10.26953125" customWidth="1"/>
  </cols>
  <sheetData>
    <row r="1" spans="1:9" ht="17.5">
      <c r="B1" s="1" t="s">
        <v>40</v>
      </c>
      <c r="C1" s="34"/>
      <c r="E1" s="31" t="s">
        <v>276</v>
      </c>
    </row>
    <row r="2" spans="1:9">
      <c r="A2" s="18" t="s">
        <v>279</v>
      </c>
      <c r="B2" s="3" t="s">
        <v>7</v>
      </c>
      <c r="C2" s="35"/>
    </row>
    <row r="3" spans="1:9">
      <c r="A3" s="18" t="s">
        <v>1</v>
      </c>
      <c r="B3" s="3" t="s">
        <v>8</v>
      </c>
      <c r="C3" s="35"/>
    </row>
    <row r="4" spans="1:9">
      <c r="A4" s="18" t="s">
        <v>2</v>
      </c>
      <c r="B4" s="3" t="s">
        <v>9</v>
      </c>
      <c r="C4" s="35"/>
    </row>
    <row r="5" spans="1:9">
      <c r="A5" s="18" t="s">
        <v>280</v>
      </c>
      <c r="B5" s="3" t="s">
        <v>10</v>
      </c>
      <c r="C5" s="35"/>
    </row>
    <row r="6" spans="1:9">
      <c r="A6" s="18" t="s">
        <v>281</v>
      </c>
      <c r="B6" s="3" t="s">
        <v>11</v>
      </c>
      <c r="C6" s="35"/>
      <c r="E6" s="32" t="s">
        <v>0</v>
      </c>
    </row>
    <row r="7" spans="1:9">
      <c r="B7" s="3" t="s">
        <v>17</v>
      </c>
      <c r="C7" s="35"/>
      <c r="E7" s="2"/>
    </row>
    <row r="8" spans="1:9">
      <c r="B8" s="3" t="s">
        <v>18</v>
      </c>
      <c r="C8" s="35"/>
      <c r="D8" t="s">
        <v>4</v>
      </c>
      <c r="I8" t="s">
        <v>3</v>
      </c>
    </row>
    <row r="9" spans="1:9">
      <c r="B9" s="3" t="s">
        <v>16</v>
      </c>
      <c r="C9" s="35"/>
    </row>
    <row r="10" spans="1:9">
      <c r="A10" s="18" t="s">
        <v>5</v>
      </c>
      <c r="B10" s="3" t="s">
        <v>15</v>
      </c>
      <c r="C10" s="35"/>
    </row>
    <row r="11" spans="1:9">
      <c r="A11" s="18" t="s">
        <v>19</v>
      </c>
      <c r="B11" s="3" t="s">
        <v>277</v>
      </c>
      <c r="C11" s="35"/>
    </row>
    <row r="12" spans="1:9">
      <c r="A12" s="18" t="s">
        <v>282</v>
      </c>
      <c r="B12" s="3" t="s">
        <v>21</v>
      </c>
      <c r="C12" s="35"/>
      <c r="D12" s="11"/>
    </row>
    <row r="13" spans="1:9">
      <c r="A13" s="18" t="s">
        <v>283</v>
      </c>
      <c r="B13" s="3" t="s">
        <v>277</v>
      </c>
      <c r="C13" s="35"/>
      <c r="E13" s="3" t="s">
        <v>1</v>
      </c>
      <c r="I13" s="3" t="s">
        <v>2</v>
      </c>
    </row>
    <row r="14" spans="1:9">
      <c r="A14" s="18" t="s">
        <v>217</v>
      </c>
      <c r="B14" s="14" t="s">
        <v>29</v>
      </c>
      <c r="C14" s="36"/>
    </row>
    <row r="15" spans="1:9">
      <c r="B15" s="14" t="s">
        <v>30</v>
      </c>
      <c r="C15" s="36"/>
    </row>
    <row r="16" spans="1:9">
      <c r="A16" s="18" t="s">
        <v>218</v>
      </c>
      <c r="B16" s="14" t="s">
        <v>31</v>
      </c>
      <c r="C16" s="36"/>
    </row>
    <row r="17" spans="1:13">
      <c r="A17" s="18" t="s">
        <v>284</v>
      </c>
      <c r="B17" s="3" t="s">
        <v>285</v>
      </c>
      <c r="C17" s="35"/>
    </row>
    <row r="18" spans="1:13" s="8" customFormat="1">
      <c r="A18" t="s">
        <v>362</v>
      </c>
      <c r="B18" s="3" t="s">
        <v>36</v>
      </c>
      <c r="C18" s="37"/>
    </row>
    <row r="19" spans="1:13">
      <c r="A19" t="s">
        <v>363</v>
      </c>
      <c r="B19" s="3" t="s">
        <v>37</v>
      </c>
      <c r="C19" s="38"/>
      <c r="D19" s="41">
        <f>PI()</f>
        <v>3.1415926535897931</v>
      </c>
      <c r="E19" s="9" t="s">
        <v>13</v>
      </c>
      <c r="F19" s="9"/>
    </row>
    <row r="20" spans="1:13">
      <c r="A20" s="18" t="s">
        <v>364</v>
      </c>
      <c r="B20" s="3" t="s">
        <v>39</v>
      </c>
      <c r="C20" s="35"/>
      <c r="D20" s="40">
        <v>100</v>
      </c>
      <c r="E20" s="9" t="s">
        <v>12</v>
      </c>
      <c r="F20" s="9"/>
    </row>
    <row r="21" spans="1:13">
      <c r="B21" s="3"/>
      <c r="C21" s="35"/>
      <c r="D21" s="10">
        <v>0.5</v>
      </c>
      <c r="E21" s="9" t="s">
        <v>14</v>
      </c>
      <c r="F21" s="9"/>
    </row>
    <row r="22" spans="1:13">
      <c r="C22" s="35"/>
    </row>
    <row r="23" spans="1:13">
      <c r="C23" s="35"/>
    </row>
    <row r="24" spans="1:13">
      <c r="C24" s="35"/>
      <c r="K24" s="9" t="s">
        <v>27</v>
      </c>
      <c r="L24" s="9"/>
      <c r="M24" s="9"/>
    </row>
    <row r="25" spans="1:13">
      <c r="C25" s="35"/>
      <c r="D25" s="8"/>
      <c r="E25" s="8"/>
      <c r="K25" s="9" t="s">
        <v>278</v>
      </c>
      <c r="L25" s="9"/>
      <c r="M25" s="9"/>
    </row>
    <row r="26" spans="1:13">
      <c r="C26" s="39"/>
      <c r="D26" s="8" t="s">
        <v>5</v>
      </c>
      <c r="E26" s="8" t="s">
        <v>6</v>
      </c>
      <c r="K26" s="9" t="s">
        <v>361</v>
      </c>
      <c r="L26" s="9"/>
      <c r="M26" s="9"/>
    </row>
    <row r="27" spans="1:13">
      <c r="C27" s="39"/>
      <c r="K27" s="9" t="s">
        <v>28</v>
      </c>
      <c r="L27" s="9"/>
      <c r="M27" s="9"/>
    </row>
    <row r="28" spans="1:13">
      <c r="C28" s="39"/>
      <c r="K28" s="9" t="s">
        <v>32</v>
      </c>
      <c r="L28" s="9"/>
      <c r="M28" s="9"/>
    </row>
    <row r="29" spans="1:13">
      <c r="C29" s="39"/>
      <c r="K29" s="9" t="s">
        <v>358</v>
      </c>
      <c r="L29" s="9"/>
      <c r="M29" s="9"/>
    </row>
    <row r="30" spans="1:13">
      <c r="C30" s="39"/>
      <c r="D30" s="4" t="s">
        <v>19</v>
      </c>
      <c r="E30" s="5" t="s">
        <v>19</v>
      </c>
    </row>
    <row r="31" spans="1:13">
      <c r="C31" s="39"/>
      <c r="D31" s="6" t="s">
        <v>19</v>
      </c>
      <c r="E31" s="7" t="s">
        <v>19</v>
      </c>
      <c r="H31" t="s">
        <v>20</v>
      </c>
    </row>
    <row r="32" spans="1:13">
      <c r="C32" s="39"/>
      <c r="K32" s="13" t="s">
        <v>356</v>
      </c>
      <c r="L32" s="13"/>
      <c r="M32" s="13"/>
    </row>
    <row r="33" spans="3:13">
      <c r="C33" s="39"/>
      <c r="K33" s="12" t="s">
        <v>33</v>
      </c>
      <c r="L33" s="12" t="s">
        <v>34</v>
      </c>
      <c r="M33" s="12" t="s">
        <v>35</v>
      </c>
    </row>
    <row r="34" spans="3:13">
      <c r="C34" s="39"/>
      <c r="K34" t="s">
        <v>352</v>
      </c>
      <c r="L34">
        <v>8</v>
      </c>
      <c r="M34" s="62">
        <f>L34/SUM($L$34:$L$37)</f>
        <v>0.17777777777777778</v>
      </c>
    </row>
    <row r="35" spans="3:13">
      <c r="C35" s="39"/>
      <c r="K35" t="s">
        <v>353</v>
      </c>
      <c r="L35">
        <v>17</v>
      </c>
      <c r="M35" s="59"/>
    </row>
    <row r="36" spans="3:13">
      <c r="C36" s="39"/>
      <c r="K36" t="s">
        <v>354</v>
      </c>
      <c r="L36">
        <v>12</v>
      </c>
      <c r="M36" s="59"/>
    </row>
    <row r="37" spans="3:13">
      <c r="C37" s="39"/>
      <c r="K37" t="s">
        <v>355</v>
      </c>
      <c r="L37">
        <v>8</v>
      </c>
      <c r="M37" s="59"/>
    </row>
    <row r="38" spans="3:13">
      <c r="C38" s="39"/>
      <c r="K38" t="s">
        <v>26</v>
      </c>
      <c r="M38" s="18"/>
    </row>
    <row r="39" spans="3:13">
      <c r="C39" s="39"/>
    </row>
    <row r="40" spans="3:13">
      <c r="C40" s="39"/>
    </row>
    <row r="41" spans="3:13">
      <c r="C41" s="39"/>
      <c r="K41" t="s">
        <v>357</v>
      </c>
    </row>
    <row r="42" spans="3:13">
      <c r="C42" s="39"/>
    </row>
    <row r="43" spans="3:13">
      <c r="C43" s="39"/>
    </row>
  </sheetData>
  <pageMargins left="0.7" right="0.7" top="0.75" bottom="0.75" header="0.3" footer="0.3"/>
  <pageSetup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59999389629810485"/>
  </sheetPr>
  <dimension ref="A1:F9"/>
  <sheetViews>
    <sheetView workbookViewId="0">
      <pane ySplit="1" topLeftCell="A2" activePane="bottomLeft" state="frozen"/>
      <selection pane="bottomLeft"/>
    </sheetView>
  </sheetViews>
  <sheetFormatPr defaultRowHeight="12.5"/>
  <cols>
    <col min="6" max="6" width="10.453125" bestFit="1" customWidth="1"/>
  </cols>
  <sheetData>
    <row r="1" spans="1:6">
      <c r="A1" t="s">
        <v>41</v>
      </c>
      <c r="B1" t="s">
        <v>51</v>
      </c>
    </row>
    <row r="2" spans="1:6">
      <c r="A2" t="s">
        <v>48</v>
      </c>
      <c r="B2" t="s">
        <v>43</v>
      </c>
    </row>
    <row r="3" spans="1:6">
      <c r="A3" t="s">
        <v>48</v>
      </c>
      <c r="B3" t="s">
        <v>44</v>
      </c>
    </row>
    <row r="4" spans="1:6">
      <c r="A4" t="s">
        <v>48</v>
      </c>
      <c r="B4" t="s">
        <v>42</v>
      </c>
      <c r="E4" t="s">
        <v>33</v>
      </c>
      <c r="F4" t="s">
        <v>35</v>
      </c>
    </row>
    <row r="5" spans="1:6">
      <c r="A5" t="s">
        <v>48</v>
      </c>
      <c r="B5" t="s">
        <v>45</v>
      </c>
      <c r="E5" s="16" t="s">
        <v>23</v>
      </c>
      <c r="F5" s="17">
        <v>0.17777777777777778</v>
      </c>
    </row>
    <row r="6" spans="1:6">
      <c r="A6" t="s">
        <v>48</v>
      </c>
      <c r="B6" t="s">
        <v>46</v>
      </c>
      <c r="E6" s="16" t="s">
        <v>24</v>
      </c>
      <c r="F6" s="17">
        <v>0.37777777777777777</v>
      </c>
    </row>
    <row r="7" spans="1:6" ht="13">
      <c r="A7" t="s">
        <v>48</v>
      </c>
      <c r="B7" s="15" t="s">
        <v>47</v>
      </c>
      <c r="E7" s="16" t="s">
        <v>25</v>
      </c>
      <c r="F7" s="17">
        <v>0.26666666666666666</v>
      </c>
    </row>
    <row r="8" spans="1:6">
      <c r="A8" t="s">
        <v>49</v>
      </c>
      <c r="B8" s="16" t="s">
        <v>50</v>
      </c>
      <c r="E8" s="16" t="s">
        <v>22</v>
      </c>
      <c r="F8" s="17">
        <v>0.17777777777777778</v>
      </c>
    </row>
    <row r="9" spans="1:6">
      <c r="A9" t="s">
        <v>52</v>
      </c>
      <c r="B9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Q25"/>
  <sheetViews>
    <sheetView workbookViewId="0"/>
  </sheetViews>
  <sheetFormatPr defaultRowHeight="12.5"/>
  <cols>
    <col min="1" max="1" width="20.7265625" customWidth="1"/>
    <col min="2" max="2" width="59.453125" bestFit="1" customWidth="1"/>
    <col min="3" max="4" width="20.7265625" customWidth="1"/>
    <col min="5" max="5" width="20.7265625" style="18" customWidth="1"/>
    <col min="6" max="6" width="20.7265625" customWidth="1"/>
    <col min="7" max="7" width="6.7265625" customWidth="1"/>
    <col min="8" max="8" width="36.1796875" customWidth="1"/>
    <col min="9" max="9" width="15" customWidth="1"/>
    <col min="10" max="10" width="17.81640625" customWidth="1"/>
    <col min="11" max="11" width="8.7265625" customWidth="1"/>
    <col min="12" max="13" width="29" bestFit="1" customWidth="1"/>
    <col min="14" max="14" width="56.7265625" bestFit="1" customWidth="1"/>
    <col min="15" max="15" width="29" bestFit="1" customWidth="1"/>
  </cols>
  <sheetData>
    <row r="1" spans="1:17" s="12" customFormat="1" ht="14.5">
      <c r="A1" s="12" t="s">
        <v>344</v>
      </c>
      <c r="B1" s="12" t="s">
        <v>345</v>
      </c>
      <c r="C1" s="48" t="s">
        <v>350</v>
      </c>
      <c r="D1" s="48"/>
      <c r="E1" s="48"/>
      <c r="G1" s="12" t="s">
        <v>292</v>
      </c>
      <c r="H1" s="44" t="s">
        <v>291</v>
      </c>
      <c r="I1" s="60" t="s">
        <v>359</v>
      </c>
      <c r="J1" s="45" t="s">
        <v>293</v>
      </c>
      <c r="K1" s="61" t="s">
        <v>360</v>
      </c>
      <c r="L1" s="45" t="s">
        <v>294</v>
      </c>
      <c r="M1" s="45" t="s">
        <v>295</v>
      </c>
      <c r="N1" s="45" t="s">
        <v>296</v>
      </c>
      <c r="O1" s="45" t="s">
        <v>297</v>
      </c>
    </row>
    <row r="2" spans="1:17">
      <c r="A2" s="26" t="s">
        <v>286</v>
      </c>
      <c r="B2" s="26" t="s">
        <v>346</v>
      </c>
      <c r="C2" s="49"/>
      <c r="G2" s="18" t="s">
        <v>299</v>
      </c>
      <c r="H2" s="43" t="s">
        <v>298</v>
      </c>
      <c r="I2" s="46">
        <v>311.05</v>
      </c>
      <c r="J2" s="18" t="s">
        <v>305</v>
      </c>
      <c r="K2" s="18" t="s">
        <v>305</v>
      </c>
      <c r="L2" s="18" t="s">
        <v>306</v>
      </c>
      <c r="M2" s="18" t="s">
        <v>306</v>
      </c>
      <c r="N2" s="18" t="s">
        <v>306</v>
      </c>
      <c r="O2" s="46">
        <v>20</v>
      </c>
    </row>
    <row r="3" spans="1:17">
      <c r="C3" s="47"/>
      <c r="D3" s="47"/>
      <c r="E3" s="47"/>
      <c r="G3" s="18" t="s">
        <v>299</v>
      </c>
      <c r="H3" s="43" t="s">
        <v>300</v>
      </c>
      <c r="I3" s="46">
        <v>253.99</v>
      </c>
      <c r="J3" s="18" t="s">
        <v>307</v>
      </c>
      <c r="K3" s="18" t="s">
        <v>305</v>
      </c>
      <c r="L3" s="18" t="s">
        <v>308</v>
      </c>
      <c r="M3" s="18" t="s">
        <v>308</v>
      </c>
      <c r="N3" s="18" t="s">
        <v>308</v>
      </c>
      <c r="O3" s="46" t="s">
        <v>308</v>
      </c>
      <c r="P3" s="18"/>
    </row>
    <row r="4" spans="1:17">
      <c r="G4" s="18" t="s">
        <v>299</v>
      </c>
      <c r="H4" s="43" t="s">
        <v>301</v>
      </c>
      <c r="I4" s="46">
        <v>376.76</v>
      </c>
      <c r="J4" s="18" t="s">
        <v>309</v>
      </c>
      <c r="K4" s="18" t="s">
        <v>305</v>
      </c>
      <c r="L4" s="18" t="s">
        <v>308</v>
      </c>
      <c r="M4" s="18" t="s">
        <v>308</v>
      </c>
      <c r="N4" s="18" t="s">
        <v>310</v>
      </c>
      <c r="O4" s="46" t="s">
        <v>308</v>
      </c>
      <c r="P4" s="18"/>
    </row>
    <row r="5" spans="1:17">
      <c r="G5" s="18" t="s">
        <v>299</v>
      </c>
      <c r="H5" s="43" t="s">
        <v>302</v>
      </c>
      <c r="I5" s="46">
        <v>290.94</v>
      </c>
      <c r="J5" s="18" t="s">
        <v>311</v>
      </c>
      <c r="K5" s="18" t="s">
        <v>305</v>
      </c>
      <c r="L5" s="18" t="s">
        <v>312</v>
      </c>
      <c r="M5" s="18" t="s">
        <v>313</v>
      </c>
      <c r="N5" s="18" t="s">
        <v>308</v>
      </c>
      <c r="O5" s="46">
        <v>30</v>
      </c>
      <c r="P5" s="18"/>
    </row>
    <row r="6" spans="1:17">
      <c r="G6" s="18" t="s">
        <v>303</v>
      </c>
      <c r="H6" s="43" t="s">
        <v>298</v>
      </c>
      <c r="I6" s="46">
        <v>327.52</v>
      </c>
      <c r="J6" s="18" t="s">
        <v>315</v>
      </c>
      <c r="K6" s="18" t="s">
        <v>305</v>
      </c>
      <c r="L6" s="18" t="s">
        <v>314</v>
      </c>
      <c r="M6" s="18" t="s">
        <v>316</v>
      </c>
      <c r="N6" s="18" t="s">
        <v>317</v>
      </c>
      <c r="O6" s="46">
        <v>20</v>
      </c>
      <c r="P6" s="18"/>
      <c r="Q6" s="46"/>
    </row>
    <row r="7" spans="1:17">
      <c r="A7" s="26" t="s">
        <v>287</v>
      </c>
      <c r="B7" s="26" t="s">
        <v>347</v>
      </c>
      <c r="G7" s="18" t="s">
        <v>303</v>
      </c>
      <c r="H7" s="43" t="s">
        <v>300</v>
      </c>
      <c r="I7" s="46">
        <v>334.81</v>
      </c>
      <c r="J7" s="18" t="s">
        <v>318</v>
      </c>
      <c r="K7" s="18" t="s">
        <v>305</v>
      </c>
      <c r="L7" s="18" t="s">
        <v>319</v>
      </c>
      <c r="M7" s="18" t="s">
        <v>320</v>
      </c>
      <c r="N7" s="18" t="s">
        <v>321</v>
      </c>
      <c r="O7" s="46">
        <v>25</v>
      </c>
      <c r="P7" s="18"/>
    </row>
    <row r="8" spans="1:17">
      <c r="A8" t="s">
        <v>348</v>
      </c>
      <c r="B8" t="str">
        <f ca="1">IF(RAND()&gt;0.5,"Silver","Bronze")</f>
        <v>Silver</v>
      </c>
      <c r="C8" s="49"/>
      <c r="G8" s="18" t="s">
        <v>303</v>
      </c>
      <c r="H8" s="43" t="s">
        <v>301</v>
      </c>
      <c r="I8" s="46">
        <v>473.94</v>
      </c>
      <c r="J8" s="18" t="s">
        <v>315</v>
      </c>
      <c r="K8" s="18" t="s">
        <v>305</v>
      </c>
      <c r="L8" s="18" t="s">
        <v>322</v>
      </c>
      <c r="M8" s="18" t="s">
        <v>323</v>
      </c>
      <c r="N8" s="18" t="s">
        <v>324</v>
      </c>
      <c r="O8" s="46">
        <v>10</v>
      </c>
      <c r="P8" s="18"/>
    </row>
    <row r="9" spans="1:17">
      <c r="A9" t="s">
        <v>349</v>
      </c>
      <c r="B9" t="str">
        <f ca="1">IF(RAND()&gt;0.5,IF(RAND()&gt;0.9,"Gold","Silver"),"Bronze")</f>
        <v>Bronze</v>
      </c>
      <c r="C9" s="49"/>
      <c r="G9" s="18" t="s">
        <v>303</v>
      </c>
      <c r="H9" s="43" t="s">
        <v>302</v>
      </c>
      <c r="I9" s="46">
        <v>459.55</v>
      </c>
      <c r="J9" s="18" t="s">
        <v>325</v>
      </c>
      <c r="K9" s="18" t="s">
        <v>326</v>
      </c>
      <c r="L9" s="18" t="s">
        <v>314</v>
      </c>
      <c r="M9" s="18" t="s">
        <v>316</v>
      </c>
      <c r="N9" s="18" t="s">
        <v>317</v>
      </c>
      <c r="O9" s="46">
        <v>20</v>
      </c>
      <c r="P9" s="18"/>
    </row>
    <row r="10" spans="1:17">
      <c r="G10" s="18" t="s">
        <v>304</v>
      </c>
      <c r="H10" s="43" t="s">
        <v>298</v>
      </c>
      <c r="I10" s="46">
        <v>442.52</v>
      </c>
      <c r="J10" s="18" t="s">
        <v>327</v>
      </c>
      <c r="K10" s="18" t="s">
        <v>328</v>
      </c>
      <c r="L10" s="18" t="s">
        <v>329</v>
      </c>
      <c r="M10" s="18" t="s">
        <v>329</v>
      </c>
      <c r="N10" s="18" t="s">
        <v>330</v>
      </c>
      <c r="O10" s="46">
        <v>10</v>
      </c>
      <c r="P10" s="18"/>
    </row>
    <row r="11" spans="1:17">
      <c r="G11" s="18" t="s">
        <v>304</v>
      </c>
      <c r="H11" s="43" t="s">
        <v>300</v>
      </c>
      <c r="I11" s="46">
        <v>592.57000000000005</v>
      </c>
      <c r="J11" s="18" t="s">
        <v>331</v>
      </c>
      <c r="K11" s="18" t="s">
        <v>332</v>
      </c>
      <c r="L11" s="18" t="s">
        <v>333</v>
      </c>
      <c r="M11" s="18" t="s">
        <v>329</v>
      </c>
      <c r="N11" s="18" t="s">
        <v>334</v>
      </c>
      <c r="O11" s="46">
        <v>15</v>
      </c>
      <c r="P11" s="18"/>
    </row>
    <row r="12" spans="1:17">
      <c r="A12" s="26" t="s">
        <v>288</v>
      </c>
      <c r="B12" s="26" t="s">
        <v>341</v>
      </c>
      <c r="G12" s="18" t="s">
        <v>304</v>
      </c>
      <c r="H12" s="43" t="s">
        <v>301</v>
      </c>
      <c r="I12" s="46">
        <v>682.06</v>
      </c>
      <c r="J12" s="18" t="s">
        <v>335</v>
      </c>
      <c r="K12" s="18" t="s">
        <v>305</v>
      </c>
      <c r="L12" s="18" t="s">
        <v>319</v>
      </c>
      <c r="M12" s="18" t="s">
        <v>336</v>
      </c>
      <c r="N12" s="18" t="s">
        <v>337</v>
      </c>
      <c r="O12" s="46">
        <v>10</v>
      </c>
      <c r="P12" s="18"/>
    </row>
    <row r="13" spans="1:17">
      <c r="B13" t="s">
        <v>299</v>
      </c>
      <c r="C13" s="49"/>
      <c r="G13" s="18" t="s">
        <v>304</v>
      </c>
      <c r="H13" s="43" t="s">
        <v>302</v>
      </c>
      <c r="I13" s="46">
        <v>473.93</v>
      </c>
      <c r="J13" s="18" t="s">
        <v>338</v>
      </c>
      <c r="K13" s="18" t="s">
        <v>339</v>
      </c>
      <c r="L13" s="18" t="s">
        <v>323</v>
      </c>
      <c r="M13" s="18" t="s">
        <v>323</v>
      </c>
      <c r="N13" s="18" t="s">
        <v>323</v>
      </c>
      <c r="O13" s="46">
        <v>15</v>
      </c>
      <c r="P13" s="18"/>
    </row>
    <row r="14" spans="1:17">
      <c r="B14" t="s">
        <v>303</v>
      </c>
      <c r="C14" s="49"/>
    </row>
    <row r="15" spans="1:17">
      <c r="B15" t="s">
        <v>304</v>
      </c>
      <c r="C15" s="49"/>
    </row>
    <row r="18" spans="1:13">
      <c r="A18" s="26" t="s">
        <v>290</v>
      </c>
      <c r="B18" s="26" t="s">
        <v>351</v>
      </c>
      <c r="C18" s="49"/>
      <c r="M18" s="18"/>
    </row>
    <row r="19" spans="1:13">
      <c r="A19" s="26" t="s">
        <v>289</v>
      </c>
      <c r="B19" s="26" t="s">
        <v>342</v>
      </c>
      <c r="M19" s="18"/>
    </row>
    <row r="20" spans="1:13">
      <c r="M20" s="18"/>
    </row>
    <row r="22" spans="1:13">
      <c r="A22" s="50" t="s">
        <v>340</v>
      </c>
      <c r="B22" s="50" t="s">
        <v>343</v>
      </c>
    </row>
    <row r="23" spans="1:13">
      <c r="B23" t="s">
        <v>299</v>
      </c>
      <c r="C23" s="49"/>
    </row>
    <row r="24" spans="1:13">
      <c r="B24" t="s">
        <v>303</v>
      </c>
      <c r="C24" s="49"/>
    </row>
    <row r="25" spans="1:13">
      <c r="B25" t="s">
        <v>304</v>
      </c>
      <c r="C25" s="49"/>
    </row>
  </sheetData>
  <dataValidations count="1">
    <dataValidation allowBlank="1" showInputMessage="1" showErrorMessage="1" promptTitle="Adult Individual Age 21" prompt="1 at age 21_x000a_" sqref="I1" xr:uid="{00000000-0002-0000-0200-000000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9"/>
  </sheetPr>
  <dimension ref="A1:I62"/>
  <sheetViews>
    <sheetView workbookViewId="0"/>
  </sheetViews>
  <sheetFormatPr defaultRowHeight="12.5"/>
  <cols>
    <col min="1" max="1" width="23.54296875" bestFit="1" customWidth="1"/>
    <col min="2" max="2" width="16.54296875" style="18" bestFit="1" customWidth="1"/>
    <col min="3" max="3" width="10.1796875" bestFit="1" customWidth="1"/>
    <col min="4" max="4" width="10" bestFit="1" customWidth="1"/>
    <col min="5" max="5" width="17.54296875" bestFit="1" customWidth="1"/>
    <col min="8" max="8" width="40" bestFit="1" customWidth="1"/>
    <col min="9" max="9" width="10.7265625" bestFit="1" customWidth="1"/>
  </cols>
  <sheetData>
    <row r="1" spans="1:8" s="18" customFormat="1">
      <c r="A1" s="4" t="s">
        <v>73</v>
      </c>
      <c r="B1" s="19" t="s">
        <v>71</v>
      </c>
      <c r="C1" s="19" t="s">
        <v>70</v>
      </c>
      <c r="D1" s="19" t="s">
        <v>69</v>
      </c>
      <c r="E1" s="5" t="s">
        <v>72</v>
      </c>
    </row>
    <row r="2" spans="1:8">
      <c r="A2" s="20" t="s">
        <v>55</v>
      </c>
      <c r="B2" s="8">
        <f>FIND(",",A2,1)</f>
        <v>7</v>
      </c>
      <c r="C2" s="51"/>
      <c r="D2" s="51"/>
      <c r="E2" s="52"/>
      <c r="H2" s="18"/>
    </row>
    <row r="3" spans="1:8">
      <c r="A3" s="20" t="s">
        <v>56</v>
      </c>
      <c r="B3" s="8"/>
      <c r="C3" s="51"/>
      <c r="D3" s="51"/>
      <c r="E3" s="52"/>
      <c r="H3" s="18"/>
    </row>
    <row r="4" spans="1:8">
      <c r="A4" s="20" t="s">
        <v>57</v>
      </c>
      <c r="B4" s="8"/>
      <c r="C4" s="51"/>
      <c r="D4" s="51"/>
      <c r="E4" s="52"/>
      <c r="H4" s="18"/>
    </row>
    <row r="5" spans="1:8">
      <c r="A5" s="20" t="s">
        <v>58</v>
      </c>
      <c r="B5" s="8"/>
      <c r="C5" s="51"/>
      <c r="D5" s="51"/>
      <c r="E5" s="52"/>
      <c r="H5" s="18"/>
    </row>
    <row r="6" spans="1:8">
      <c r="A6" s="20" t="s">
        <v>59</v>
      </c>
      <c r="B6" s="8"/>
      <c r="C6" s="51"/>
      <c r="D6" s="51"/>
      <c r="E6" s="52"/>
    </row>
    <row r="7" spans="1:8">
      <c r="A7" s="20" t="s">
        <v>60</v>
      </c>
      <c r="B7" s="8"/>
      <c r="C7" s="51"/>
      <c r="D7" s="51"/>
      <c r="E7" s="52"/>
    </row>
    <row r="8" spans="1:8">
      <c r="A8" s="20" t="s">
        <v>61</v>
      </c>
      <c r="B8" s="8"/>
      <c r="C8" s="51"/>
      <c r="D8" s="51"/>
      <c r="E8" s="52"/>
    </row>
    <row r="9" spans="1:8">
      <c r="A9" s="20" t="s">
        <v>62</v>
      </c>
      <c r="B9" s="8"/>
      <c r="C9" s="51"/>
      <c r="D9" s="51"/>
      <c r="E9" s="52"/>
    </row>
    <row r="10" spans="1:8">
      <c r="A10" s="20" t="s">
        <v>63</v>
      </c>
      <c r="B10" s="8"/>
      <c r="C10" s="51"/>
      <c r="D10" s="51"/>
      <c r="E10" s="52"/>
    </row>
    <row r="11" spans="1:8">
      <c r="A11" s="20" t="s">
        <v>64</v>
      </c>
      <c r="B11" s="8"/>
      <c r="C11" s="51"/>
      <c r="D11" s="51"/>
      <c r="E11" s="52"/>
    </row>
    <row r="12" spans="1:8">
      <c r="A12" s="20" t="s">
        <v>65</v>
      </c>
      <c r="B12" s="8"/>
      <c r="C12" s="51"/>
      <c r="D12" s="51"/>
      <c r="E12" s="52"/>
    </row>
    <row r="13" spans="1:8">
      <c r="A13" s="20" t="s">
        <v>66</v>
      </c>
      <c r="B13" s="8"/>
      <c r="C13" s="51"/>
      <c r="D13" s="51"/>
      <c r="E13" s="52"/>
    </row>
    <row r="14" spans="1:8">
      <c r="A14" s="20" t="s">
        <v>67</v>
      </c>
      <c r="B14" s="8"/>
      <c r="C14" s="51"/>
      <c r="D14" s="51"/>
      <c r="E14" s="52"/>
    </row>
    <row r="15" spans="1:8">
      <c r="A15" s="6" t="s">
        <v>68</v>
      </c>
      <c r="B15" s="22"/>
      <c r="C15" s="53"/>
      <c r="D15" s="53"/>
      <c r="E15" s="54"/>
    </row>
    <row r="19" spans="1:9">
      <c r="A19" t="s">
        <v>149</v>
      </c>
      <c r="B19" s="18" t="s">
        <v>150</v>
      </c>
      <c r="C19" s="18" t="s">
        <v>152</v>
      </c>
      <c r="D19" t="s">
        <v>151</v>
      </c>
      <c r="E19" t="s">
        <v>153</v>
      </c>
    </row>
    <row r="20" spans="1:9">
      <c r="A20" t="str">
        <f t="shared" ref="A20:A25" ca="1" si="0">VLOOKUP(B20,$A$29:$G$62,2,FALSE)</f>
        <v>Sify Technologies Ltd. ADR</v>
      </c>
      <c r="B20" s="18" t="str">
        <f ca="1">INDEX($A$28:$G$62,1+RANDBETWEEN(1,34),1)</f>
        <v>SIFY</v>
      </c>
      <c r="C20">
        <f ca="1">RANDBETWEEN(1,50)</f>
        <v>2</v>
      </c>
      <c r="D20" s="56"/>
      <c r="E20" s="56"/>
      <c r="H20" t="s">
        <v>154</v>
      </c>
      <c r="I20" s="55"/>
    </row>
    <row r="21" spans="1:9">
      <c r="A21" s="18" t="str">
        <f t="shared" ca="1" si="0"/>
        <v>Twitter Inc.</v>
      </c>
      <c r="B21" s="18" t="str">
        <f t="shared" ref="B21:B25" ca="1" si="1">INDEX($A$28:$G$62,1+RANDBETWEEN(1,34),1)</f>
        <v>TWTR</v>
      </c>
      <c r="C21" s="18">
        <f t="shared" ref="C21:C25" ca="1" si="2">RANDBETWEEN(1,50)</f>
        <v>9</v>
      </c>
      <c r="D21" s="56"/>
      <c r="E21" s="56"/>
      <c r="H21" t="s">
        <v>155</v>
      </c>
      <c r="I21" s="55"/>
    </row>
    <row r="22" spans="1:9">
      <c r="A22" s="18" t="str">
        <f t="shared" ca="1" si="0"/>
        <v>Envestnet Inc.</v>
      </c>
      <c r="B22" s="18" t="str">
        <f t="shared" ca="1" si="1"/>
        <v>ENV</v>
      </c>
      <c r="C22" s="18">
        <f t="shared" ca="1" si="2"/>
        <v>40</v>
      </c>
      <c r="D22" s="56"/>
      <c r="E22" s="56"/>
      <c r="H22" t="s">
        <v>157</v>
      </c>
      <c r="I22" s="57"/>
    </row>
    <row r="23" spans="1:9">
      <c r="A23" s="18" t="str">
        <f t="shared" ca="1" si="0"/>
        <v>NQ Mobile Inc. ADR</v>
      </c>
      <c r="B23" s="18" t="str">
        <f t="shared" ca="1" si="1"/>
        <v>NQ</v>
      </c>
      <c r="C23" s="18">
        <f t="shared" ca="1" si="2"/>
        <v>19</v>
      </c>
      <c r="D23" s="56"/>
      <c r="E23" s="56"/>
      <c r="H23" t="s">
        <v>158</v>
      </c>
      <c r="I23" s="58"/>
    </row>
    <row r="24" spans="1:9">
      <c r="A24" s="18" t="str">
        <f t="shared" ca="1" si="0"/>
        <v>Sunset Capital Assets Inc.</v>
      </c>
      <c r="B24" s="18" t="str">
        <f t="shared" ca="1" si="1"/>
        <v>SNST</v>
      </c>
      <c r="C24" s="18">
        <f t="shared" ca="1" si="2"/>
        <v>18</v>
      </c>
      <c r="D24" s="56"/>
      <c r="E24" s="56"/>
      <c r="H24" t="s">
        <v>156</v>
      </c>
      <c r="I24" s="55"/>
    </row>
    <row r="25" spans="1:9">
      <c r="A25" s="18" t="str">
        <f t="shared" ca="1" si="0"/>
        <v>Crexendo Inc.</v>
      </c>
      <c r="B25" s="18" t="str">
        <f t="shared" ca="1" si="1"/>
        <v>CXDO</v>
      </c>
      <c r="C25" s="18">
        <f t="shared" ca="1" si="2"/>
        <v>23</v>
      </c>
      <c r="D25" s="56"/>
      <c r="E25" s="56"/>
      <c r="H25" t="s">
        <v>159</v>
      </c>
      <c r="I25" s="55"/>
    </row>
    <row r="27" spans="1:9">
      <c r="C27" t="s">
        <v>74</v>
      </c>
    </row>
    <row r="28" spans="1:9">
      <c r="A28" s="23" t="s">
        <v>142</v>
      </c>
      <c r="B28" s="23" t="s">
        <v>143</v>
      </c>
      <c r="C28" s="24" t="s">
        <v>144</v>
      </c>
      <c r="D28" s="24" t="s">
        <v>145</v>
      </c>
      <c r="E28" s="25" t="s">
        <v>146</v>
      </c>
      <c r="F28" s="24" t="s">
        <v>147</v>
      </c>
      <c r="G28" s="24" t="s">
        <v>148</v>
      </c>
    </row>
    <row r="29" spans="1:9">
      <c r="A29" t="s">
        <v>77</v>
      </c>
      <c r="B29" t="s">
        <v>78</v>
      </c>
      <c r="C29" s="46">
        <v>53.01</v>
      </c>
      <c r="D29" s="46">
        <v>0.72</v>
      </c>
      <c r="E29" s="59">
        <v>1.38E-2</v>
      </c>
      <c r="F29" s="46">
        <v>53.1</v>
      </c>
      <c r="G29" s="46">
        <v>52.02</v>
      </c>
      <c r="H29" s="59">
        <f>F29/G29-1</f>
        <v>2.0761245674740358E-2</v>
      </c>
    </row>
    <row r="30" spans="1:9">
      <c r="A30" t="s">
        <v>81</v>
      </c>
      <c r="B30" t="s">
        <v>82</v>
      </c>
      <c r="C30" s="46">
        <v>20.95</v>
      </c>
      <c r="D30" s="46">
        <v>-0.3</v>
      </c>
      <c r="E30" s="59">
        <v>-1.41E-2</v>
      </c>
      <c r="F30" s="46">
        <v>21.2</v>
      </c>
      <c r="G30" s="46">
        <v>20.65</v>
      </c>
      <c r="H30" s="59">
        <f t="shared" ref="H30:H62" si="3">F30/G30-1</f>
        <v>2.6634382566586012E-2</v>
      </c>
    </row>
    <row r="31" spans="1:9">
      <c r="A31" t="s">
        <v>79</v>
      </c>
      <c r="B31" t="s">
        <v>80</v>
      </c>
      <c r="C31" s="46">
        <v>241.54</v>
      </c>
      <c r="D31" s="46">
        <v>-0.55000000000000004</v>
      </c>
      <c r="E31" s="59">
        <v>-2.3E-3</v>
      </c>
      <c r="F31" s="46">
        <v>244.39</v>
      </c>
      <c r="G31" s="46">
        <v>240.32</v>
      </c>
      <c r="H31" s="59">
        <f t="shared" si="3"/>
        <v>1.6935752330226261E-2</v>
      </c>
    </row>
    <row r="32" spans="1:9">
      <c r="A32" t="s">
        <v>85</v>
      </c>
      <c r="B32" t="s">
        <v>86</v>
      </c>
      <c r="C32" s="46">
        <v>24</v>
      </c>
      <c r="D32" s="46">
        <v>1.8</v>
      </c>
      <c r="E32" s="59">
        <v>8.1099999999999992E-2</v>
      </c>
      <c r="F32" s="46">
        <v>27</v>
      </c>
      <c r="G32" s="46">
        <v>22.85</v>
      </c>
      <c r="H32" s="59">
        <f t="shared" si="3"/>
        <v>0.18161925601750539</v>
      </c>
    </row>
    <row r="33" spans="1:8">
      <c r="A33" t="s">
        <v>89</v>
      </c>
      <c r="B33" t="s">
        <v>90</v>
      </c>
      <c r="C33" s="46">
        <v>1.08</v>
      </c>
      <c r="D33" s="46">
        <v>0.01</v>
      </c>
      <c r="E33" s="59">
        <v>9.300000000000001E-3</v>
      </c>
      <c r="F33" s="46">
        <v>1.1399999999999999</v>
      </c>
      <c r="G33" s="46">
        <v>1.07</v>
      </c>
      <c r="H33" s="59">
        <f t="shared" si="3"/>
        <v>6.5420560747663448E-2</v>
      </c>
    </row>
    <row r="34" spans="1:8">
      <c r="A34" t="s">
        <v>91</v>
      </c>
      <c r="B34" t="s">
        <v>92</v>
      </c>
      <c r="C34" s="46">
        <v>42.6</v>
      </c>
      <c r="D34" s="46">
        <v>-4.4000000000000004</v>
      </c>
      <c r="E34" s="59">
        <v>-9.3599999999999989E-2</v>
      </c>
      <c r="F34" s="46">
        <v>46.25</v>
      </c>
      <c r="G34" s="46">
        <v>42.4</v>
      </c>
      <c r="H34" s="59">
        <f t="shared" si="3"/>
        <v>9.0801886792452935E-2</v>
      </c>
    </row>
    <row r="35" spans="1:8">
      <c r="A35" t="s">
        <v>93</v>
      </c>
      <c r="B35" t="s">
        <v>94</v>
      </c>
      <c r="C35" s="46">
        <v>1.9</v>
      </c>
      <c r="D35" s="46">
        <v>0</v>
      </c>
      <c r="E35" s="59">
        <v>0</v>
      </c>
      <c r="F35" s="46">
        <v>1.9</v>
      </c>
      <c r="G35" s="46">
        <v>1.86</v>
      </c>
      <c r="H35" s="59">
        <f t="shared" si="3"/>
        <v>2.1505376344086002E-2</v>
      </c>
    </row>
    <row r="36" spans="1:8">
      <c r="A36" t="s">
        <v>117</v>
      </c>
      <c r="B36" t="s">
        <v>118</v>
      </c>
      <c r="C36" s="46">
        <v>15.95</v>
      </c>
      <c r="D36" s="46">
        <v>-0.6</v>
      </c>
      <c r="E36" s="59">
        <v>-3.6299999999999999E-2</v>
      </c>
      <c r="F36" s="46">
        <v>16.5</v>
      </c>
      <c r="G36" s="46">
        <v>15.7</v>
      </c>
      <c r="H36" s="59">
        <f t="shared" si="3"/>
        <v>5.0955414012738842E-2</v>
      </c>
    </row>
    <row r="37" spans="1:8">
      <c r="A37" t="s">
        <v>95</v>
      </c>
      <c r="B37" t="s">
        <v>96</v>
      </c>
      <c r="C37" s="46">
        <v>52.85</v>
      </c>
      <c r="D37" s="46">
        <v>-0.85</v>
      </c>
      <c r="E37" s="59">
        <v>-1.5800000000000002E-2</v>
      </c>
      <c r="F37" s="46">
        <v>53.55</v>
      </c>
      <c r="G37" s="46">
        <v>52.15</v>
      </c>
      <c r="H37" s="59">
        <f t="shared" si="3"/>
        <v>2.6845637583892579E-2</v>
      </c>
    </row>
    <row r="38" spans="1:8">
      <c r="A38" t="s">
        <v>97</v>
      </c>
      <c r="B38" t="s">
        <v>98</v>
      </c>
      <c r="C38" s="46">
        <v>178.92</v>
      </c>
      <c r="D38" s="46">
        <v>0</v>
      </c>
      <c r="E38" s="59">
        <v>0</v>
      </c>
      <c r="F38" s="46">
        <v>179.86</v>
      </c>
      <c r="G38" s="46">
        <v>176.71</v>
      </c>
      <c r="H38" s="59">
        <f t="shared" si="3"/>
        <v>1.7825816309207099E-2</v>
      </c>
    </row>
    <row r="39" spans="1:8">
      <c r="A39" t="s">
        <v>99</v>
      </c>
      <c r="B39" t="s">
        <v>100</v>
      </c>
      <c r="C39" s="46">
        <v>46.86</v>
      </c>
      <c r="D39" s="46">
        <v>0.14000000000000001</v>
      </c>
      <c r="E39" s="59">
        <v>3.0000000000000001E-3</v>
      </c>
      <c r="F39" s="46">
        <v>46.87</v>
      </c>
      <c r="G39" s="46">
        <v>46.18</v>
      </c>
      <c r="H39" s="59">
        <f t="shared" si="3"/>
        <v>1.4941533131225482E-2</v>
      </c>
    </row>
    <row r="40" spans="1:8">
      <c r="A40" t="s">
        <v>101</v>
      </c>
      <c r="B40" t="s">
        <v>102</v>
      </c>
      <c r="C40" s="46">
        <v>129.15</v>
      </c>
      <c r="D40" s="46">
        <v>-0.35</v>
      </c>
      <c r="E40" s="59">
        <v>-2.7000000000000001E-3</v>
      </c>
      <c r="F40" s="46">
        <v>130.24</v>
      </c>
      <c r="G40" s="46">
        <v>128.36000000000001</v>
      </c>
      <c r="H40" s="59">
        <f t="shared" si="3"/>
        <v>1.4646307260828939E-2</v>
      </c>
    </row>
    <row r="41" spans="1:8">
      <c r="A41" t="s">
        <v>103</v>
      </c>
      <c r="B41" t="s">
        <v>104</v>
      </c>
      <c r="C41" s="46">
        <v>9.99</v>
      </c>
      <c r="D41" s="46">
        <v>-0.49</v>
      </c>
      <c r="E41" s="59">
        <v>-4.6799999999999994E-2</v>
      </c>
      <c r="F41" s="46">
        <v>9.99</v>
      </c>
      <c r="G41" s="46">
        <v>9.99</v>
      </c>
      <c r="H41" s="59">
        <f t="shared" si="3"/>
        <v>0</v>
      </c>
    </row>
    <row r="42" spans="1:8">
      <c r="A42" t="s">
        <v>105</v>
      </c>
      <c r="B42" t="s">
        <v>106</v>
      </c>
      <c r="C42" s="46">
        <v>3.97</v>
      </c>
      <c r="D42" s="46">
        <v>-0.41</v>
      </c>
      <c r="E42" s="59">
        <v>-9.3599999999999989E-2</v>
      </c>
      <c r="F42" s="46">
        <v>4.34</v>
      </c>
      <c r="G42" s="46">
        <v>3.83</v>
      </c>
      <c r="H42" s="59">
        <f t="shared" si="3"/>
        <v>0.1331592689295038</v>
      </c>
    </row>
    <row r="43" spans="1:8">
      <c r="A43" t="s">
        <v>107</v>
      </c>
      <c r="B43" t="s">
        <v>108</v>
      </c>
      <c r="C43" s="46">
        <v>0.55000000000000004</v>
      </c>
      <c r="D43" s="46">
        <v>-0.02</v>
      </c>
      <c r="E43" s="59">
        <v>-3.8100000000000002E-2</v>
      </c>
      <c r="F43" s="46">
        <v>0.6</v>
      </c>
      <c r="G43" s="46">
        <v>0.51</v>
      </c>
      <c r="H43" s="59">
        <f t="shared" si="3"/>
        <v>0.17647058823529416</v>
      </c>
    </row>
    <row r="44" spans="1:8">
      <c r="A44" t="s">
        <v>109</v>
      </c>
      <c r="B44" t="s">
        <v>110</v>
      </c>
      <c r="C44" s="46">
        <v>75.81</v>
      </c>
      <c r="D44" s="46">
        <v>3.37</v>
      </c>
      <c r="E44" s="59">
        <v>4.6500000000000007E-2</v>
      </c>
      <c r="F44" s="46">
        <v>77.400000000000006</v>
      </c>
      <c r="G44" s="46">
        <v>72.75</v>
      </c>
      <c r="H44" s="59">
        <f t="shared" si="3"/>
        <v>6.3917525773195871E-2</v>
      </c>
    </row>
    <row r="45" spans="1:8">
      <c r="A45" t="s">
        <v>87</v>
      </c>
      <c r="B45" t="s">
        <v>88</v>
      </c>
      <c r="C45" s="46">
        <v>2.2999999999999998</v>
      </c>
      <c r="D45" s="46">
        <v>0.02</v>
      </c>
      <c r="E45" s="59">
        <v>8.8000000000000005E-3</v>
      </c>
      <c r="F45" s="46">
        <v>2.36</v>
      </c>
      <c r="G45" s="46">
        <v>2.2200000000000002</v>
      </c>
      <c r="H45" s="59">
        <f t="shared" si="3"/>
        <v>6.3063063063062863E-2</v>
      </c>
    </row>
    <row r="46" spans="1:8">
      <c r="A46" t="s">
        <v>111</v>
      </c>
      <c r="B46" t="s">
        <v>112</v>
      </c>
      <c r="C46" s="46">
        <v>5.2</v>
      </c>
      <c r="D46" s="46">
        <v>0</v>
      </c>
      <c r="E46" s="59">
        <v>0</v>
      </c>
      <c r="F46" s="46">
        <v>5.25</v>
      </c>
      <c r="G46" s="46">
        <v>5.0999999999999996</v>
      </c>
      <c r="H46" s="59">
        <f t="shared" si="3"/>
        <v>2.941176470588247E-2</v>
      </c>
    </row>
    <row r="47" spans="1:8">
      <c r="A47" t="s">
        <v>113</v>
      </c>
      <c r="B47" t="s">
        <v>114</v>
      </c>
      <c r="C47" s="46">
        <v>29.8</v>
      </c>
      <c r="D47" s="46">
        <v>-0.48</v>
      </c>
      <c r="E47" s="59">
        <v>-1.5900000000000001E-2</v>
      </c>
      <c r="F47" s="46">
        <v>30.45</v>
      </c>
      <c r="G47" s="46">
        <v>29.46</v>
      </c>
      <c r="H47" s="59">
        <f t="shared" si="3"/>
        <v>3.3604887983706755E-2</v>
      </c>
    </row>
    <row r="48" spans="1:8">
      <c r="A48" t="s">
        <v>119</v>
      </c>
      <c r="B48" t="s">
        <v>120</v>
      </c>
      <c r="C48" s="46">
        <v>3.75</v>
      </c>
      <c r="D48" s="46">
        <v>7.0000000000000007E-2</v>
      </c>
      <c r="E48" s="59">
        <v>1.9E-2</v>
      </c>
      <c r="F48" s="46">
        <v>3.8</v>
      </c>
      <c r="G48" s="46">
        <v>3.6</v>
      </c>
      <c r="H48" s="59">
        <f t="shared" si="3"/>
        <v>5.555555555555558E-2</v>
      </c>
    </row>
    <row r="49" spans="1:8">
      <c r="A49" t="s">
        <v>115</v>
      </c>
      <c r="B49" t="s">
        <v>116</v>
      </c>
      <c r="C49" s="46">
        <v>280.52</v>
      </c>
      <c r="D49" s="46">
        <v>4.42</v>
      </c>
      <c r="E49" s="59">
        <v>1.6E-2</v>
      </c>
      <c r="F49" s="46">
        <v>285.44</v>
      </c>
      <c r="G49" s="46">
        <v>275.01</v>
      </c>
      <c r="H49" s="59">
        <f t="shared" si="3"/>
        <v>3.7925893603868888E-2</v>
      </c>
    </row>
    <row r="50" spans="1:8">
      <c r="A50" t="s">
        <v>121</v>
      </c>
      <c r="B50" t="s">
        <v>122</v>
      </c>
      <c r="C50" s="46">
        <v>5.52</v>
      </c>
      <c r="D50" s="46">
        <v>-0.67</v>
      </c>
      <c r="E50" s="59">
        <v>-0.1082</v>
      </c>
      <c r="F50" s="46">
        <v>5.52</v>
      </c>
      <c r="G50" s="46">
        <v>5.52</v>
      </c>
      <c r="H50" s="59">
        <f t="shared" si="3"/>
        <v>0</v>
      </c>
    </row>
    <row r="51" spans="1:8">
      <c r="A51" t="s">
        <v>123</v>
      </c>
      <c r="B51" t="s">
        <v>124</v>
      </c>
      <c r="C51" s="46">
        <v>1.58</v>
      </c>
      <c r="D51" s="46">
        <v>0.08</v>
      </c>
      <c r="E51" s="59">
        <v>5.33E-2</v>
      </c>
      <c r="F51" s="46">
        <v>1.6</v>
      </c>
      <c r="G51" s="46">
        <v>1.5</v>
      </c>
      <c r="H51" s="59">
        <f t="shared" si="3"/>
        <v>6.6666666666666652E-2</v>
      </c>
    </row>
    <row r="52" spans="1:8">
      <c r="A52" t="s">
        <v>125</v>
      </c>
      <c r="B52" t="s">
        <v>126</v>
      </c>
      <c r="C52" s="46">
        <v>109.46</v>
      </c>
      <c r="D52" s="46">
        <v>1.1200000000000001</v>
      </c>
      <c r="E52" s="59">
        <v>1.03E-2</v>
      </c>
      <c r="F52" s="46">
        <v>110</v>
      </c>
      <c r="G52" s="46">
        <v>107.03</v>
      </c>
      <c r="H52" s="59">
        <f t="shared" si="3"/>
        <v>2.7749229188078095E-2</v>
      </c>
    </row>
    <row r="53" spans="1:8">
      <c r="A53" t="s">
        <v>129</v>
      </c>
      <c r="B53" t="s">
        <v>130</v>
      </c>
      <c r="C53" s="46">
        <v>0.06</v>
      </c>
      <c r="D53" s="46">
        <v>-0.02</v>
      </c>
      <c r="E53" s="59">
        <v>-0.28699999999999998</v>
      </c>
      <c r="F53" s="46">
        <v>0.06</v>
      </c>
      <c r="G53" s="46">
        <v>0.06</v>
      </c>
      <c r="H53" s="59">
        <f t="shared" si="3"/>
        <v>0</v>
      </c>
    </row>
    <row r="54" spans="1:8">
      <c r="A54" t="s">
        <v>127</v>
      </c>
      <c r="B54" t="s">
        <v>128</v>
      </c>
      <c r="C54" s="46">
        <v>56.96</v>
      </c>
      <c r="D54" s="46">
        <v>-0.56999999999999995</v>
      </c>
      <c r="E54" s="59">
        <v>-9.8999999999999991E-3</v>
      </c>
      <c r="F54" s="46">
        <v>57.69</v>
      </c>
      <c r="G54" s="46">
        <v>56.47</v>
      </c>
      <c r="H54" s="59">
        <f t="shared" si="3"/>
        <v>2.1604391712413573E-2</v>
      </c>
    </row>
    <row r="55" spans="1:8">
      <c r="A55" t="s">
        <v>133</v>
      </c>
      <c r="B55" t="s">
        <v>134</v>
      </c>
      <c r="C55" s="46">
        <v>47.25</v>
      </c>
      <c r="D55" s="46">
        <v>0.71</v>
      </c>
      <c r="E55" s="59">
        <v>1.5300000000000001E-2</v>
      </c>
      <c r="F55" s="46">
        <v>47.43</v>
      </c>
      <c r="G55" s="46">
        <v>46.9</v>
      </c>
      <c r="H55" s="59">
        <f t="shared" si="3"/>
        <v>1.1300639658848644E-2</v>
      </c>
    </row>
    <row r="56" spans="1:8">
      <c r="A56" t="s">
        <v>131</v>
      </c>
      <c r="B56" t="s">
        <v>132</v>
      </c>
      <c r="C56" s="46">
        <v>47.37</v>
      </c>
      <c r="D56" s="46">
        <v>0.78</v>
      </c>
      <c r="E56" s="59">
        <v>1.67E-2</v>
      </c>
      <c r="F56" s="46">
        <v>47.77</v>
      </c>
      <c r="G56" s="46">
        <v>47</v>
      </c>
      <c r="H56" s="59">
        <f t="shared" si="3"/>
        <v>1.6382978723404218E-2</v>
      </c>
    </row>
    <row r="57" spans="1:8">
      <c r="A57" t="s">
        <v>135</v>
      </c>
      <c r="B57" t="s">
        <v>136</v>
      </c>
      <c r="C57" s="46">
        <v>58.2</v>
      </c>
      <c r="D57" s="46">
        <v>-0.25</v>
      </c>
      <c r="E57" s="59">
        <v>-4.3E-3</v>
      </c>
      <c r="F57" s="46">
        <v>59.25</v>
      </c>
      <c r="G57" s="46">
        <v>57.95</v>
      </c>
      <c r="H57" s="59">
        <f t="shared" si="3"/>
        <v>2.2433132010353685E-2</v>
      </c>
    </row>
    <row r="58" spans="1:8">
      <c r="A58" t="s">
        <v>137</v>
      </c>
      <c r="B58" t="s">
        <v>138</v>
      </c>
      <c r="C58" s="46">
        <v>19.899999999999999</v>
      </c>
      <c r="D58" s="46">
        <v>0.19</v>
      </c>
      <c r="E58" s="59">
        <v>9.5999999999999992E-3</v>
      </c>
      <c r="F58" s="46">
        <v>20.239999999999998</v>
      </c>
      <c r="G58" s="46">
        <v>19.52</v>
      </c>
      <c r="H58" s="59">
        <f t="shared" si="3"/>
        <v>3.688524590163933E-2</v>
      </c>
    </row>
    <row r="59" spans="1:8">
      <c r="A59" t="s">
        <v>75</v>
      </c>
      <c r="B59" t="s">
        <v>76</v>
      </c>
      <c r="C59" s="46">
        <v>7.14</v>
      </c>
      <c r="D59" s="46">
        <v>-0.28999999999999998</v>
      </c>
      <c r="E59" s="59">
        <v>-3.9E-2</v>
      </c>
      <c r="F59" s="46">
        <v>7.44</v>
      </c>
      <c r="G59" s="46">
        <v>6.98</v>
      </c>
      <c r="H59" s="59">
        <f t="shared" si="3"/>
        <v>6.5902578796561695E-2</v>
      </c>
    </row>
    <row r="60" spans="1:8">
      <c r="A60" t="s">
        <v>54</v>
      </c>
      <c r="B60" t="s">
        <v>139</v>
      </c>
      <c r="C60" s="46">
        <v>23</v>
      </c>
      <c r="D60" s="46">
        <v>-0.6</v>
      </c>
      <c r="E60" s="59">
        <v>-2.5399999999999999E-2</v>
      </c>
      <c r="F60" s="46">
        <v>23.6</v>
      </c>
      <c r="G60" s="46">
        <v>22.98</v>
      </c>
      <c r="H60" s="59">
        <f t="shared" si="3"/>
        <v>2.6979982593559715E-2</v>
      </c>
    </row>
    <row r="61" spans="1:8">
      <c r="A61" t="s">
        <v>83</v>
      </c>
      <c r="B61" t="s">
        <v>84</v>
      </c>
      <c r="C61" s="46">
        <v>25.1</v>
      </c>
      <c r="D61" s="46">
        <v>2.99</v>
      </c>
      <c r="E61" s="59">
        <v>0.13519999999999999</v>
      </c>
      <c r="F61" s="46">
        <v>25.99</v>
      </c>
      <c r="G61" s="46">
        <v>23.49</v>
      </c>
      <c r="H61" s="59">
        <f t="shared" si="3"/>
        <v>0.10642826734780764</v>
      </c>
    </row>
    <row r="62" spans="1:8">
      <c r="A62" t="s">
        <v>140</v>
      </c>
      <c r="B62" t="s">
        <v>141</v>
      </c>
      <c r="C62" s="46">
        <v>11.36</v>
      </c>
      <c r="D62" s="46">
        <v>-0.13</v>
      </c>
      <c r="E62" s="59">
        <v>-1.1299999999999999E-2</v>
      </c>
      <c r="F62" s="46">
        <v>12.43</v>
      </c>
      <c r="G62" s="46">
        <v>11.1</v>
      </c>
      <c r="H62" s="59">
        <f t="shared" si="3"/>
        <v>0.11981981981981993</v>
      </c>
    </row>
  </sheetData>
  <conditionalFormatting sqref="H4:H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0963-852E-4129-A3EF-C5613EAC65A6}">
  <dimension ref="B3:E21"/>
  <sheetViews>
    <sheetView workbookViewId="0">
      <selection activeCell="C16" sqref="C16"/>
    </sheetView>
  </sheetViews>
  <sheetFormatPr defaultColWidth="9.1796875" defaultRowHeight="14.5"/>
  <cols>
    <col min="1" max="1" width="9.1796875" style="63"/>
    <col min="2" max="2" width="9.7265625" style="63" bestFit="1" customWidth="1"/>
    <col min="3" max="4" width="9.1796875" style="63"/>
    <col min="5" max="5" width="0" style="63" hidden="1" customWidth="1"/>
    <col min="6" max="16384" width="9.1796875" style="63"/>
  </cols>
  <sheetData>
    <row r="3" spans="2:5">
      <c r="B3" s="63" t="s">
        <v>365</v>
      </c>
      <c r="C3" s="63" t="s">
        <v>366</v>
      </c>
      <c r="D3" s="63" t="s">
        <v>367</v>
      </c>
      <c r="E3" s="63" t="s">
        <v>151</v>
      </c>
    </row>
    <row r="4" spans="2:5">
      <c r="B4" s="63" t="s">
        <v>368</v>
      </c>
      <c r="C4" s="63">
        <v>8</v>
      </c>
      <c r="D4" s="63">
        <v>10</v>
      </c>
      <c r="E4" s="64">
        <v>3</v>
      </c>
    </row>
    <row r="5" spans="2:5">
      <c r="B5" s="63" t="s">
        <v>369</v>
      </c>
      <c r="C5" s="63">
        <v>12</v>
      </c>
      <c r="D5" s="63">
        <v>14</v>
      </c>
      <c r="E5" s="64">
        <v>5</v>
      </c>
    </row>
    <row r="6" spans="2:5">
      <c r="B6" s="63" t="s">
        <v>370</v>
      </c>
      <c r="C6" s="63">
        <v>16</v>
      </c>
      <c r="D6" s="63">
        <v>16</v>
      </c>
      <c r="E6" s="64">
        <v>7</v>
      </c>
    </row>
    <row r="7" spans="2:5">
      <c r="B7" s="63" t="s">
        <v>371</v>
      </c>
      <c r="C7" s="63">
        <v>18</v>
      </c>
      <c r="D7" s="63">
        <v>18</v>
      </c>
      <c r="E7" s="64">
        <v>10</v>
      </c>
    </row>
    <row r="12" spans="2:5">
      <c r="B12" s="63" t="s">
        <v>372</v>
      </c>
    </row>
    <row r="13" spans="2:5">
      <c r="B13" s="63" t="s">
        <v>373</v>
      </c>
    </row>
    <row r="14" spans="2:5">
      <c r="B14" s="63" t="s">
        <v>374</v>
      </c>
      <c r="C14" s="63" t="s">
        <v>375</v>
      </c>
    </row>
    <row r="15" spans="2:5">
      <c r="B15" s="64">
        <v>0</v>
      </c>
      <c r="C15" s="64">
        <v>72</v>
      </c>
    </row>
    <row r="16" spans="2:5">
      <c r="B16" s="64">
        <v>100</v>
      </c>
      <c r="C16" s="64">
        <v>66</v>
      </c>
    </row>
    <row r="17" spans="2:3">
      <c r="B17" s="64">
        <v>250</v>
      </c>
      <c r="C17" s="64">
        <v>64</v>
      </c>
    </row>
    <row r="18" spans="2:3">
      <c r="B18" s="64">
        <v>500</v>
      </c>
      <c r="C18" s="64">
        <v>61</v>
      </c>
    </row>
    <row r="19" spans="2:3">
      <c r="B19" s="64">
        <v>1000</v>
      </c>
      <c r="C19" s="64">
        <v>59</v>
      </c>
    </row>
    <row r="20" spans="2:3">
      <c r="B20" s="64">
        <v>2500</v>
      </c>
      <c r="C20" s="64">
        <v>56</v>
      </c>
    </row>
    <row r="21" spans="2:3">
      <c r="B21" s="64">
        <v>5000</v>
      </c>
      <c r="C21" s="64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0" tint="-0.249977111117893"/>
  </sheetPr>
  <dimension ref="A1:H27"/>
  <sheetViews>
    <sheetView workbookViewId="0">
      <selection activeCell="E22" sqref="E22"/>
    </sheetView>
  </sheetViews>
  <sheetFormatPr defaultRowHeight="12.5"/>
  <cols>
    <col min="1" max="1" width="18.453125" bestFit="1" customWidth="1"/>
    <col min="2" max="2" width="17.7265625" bestFit="1" customWidth="1"/>
    <col min="4" max="4" width="18.453125" bestFit="1" customWidth="1"/>
    <col min="5" max="5" width="61.7265625" bestFit="1" customWidth="1"/>
    <col min="6" max="6" width="9.1796875" style="18"/>
  </cols>
  <sheetData>
    <row r="1" spans="1:8">
      <c r="A1" t="s">
        <v>160</v>
      </c>
    </row>
    <row r="2" spans="1:8">
      <c r="A2" s="42" t="s">
        <v>178</v>
      </c>
      <c r="B2" s="5" t="s">
        <v>3</v>
      </c>
      <c r="D2" s="4" t="s">
        <v>29</v>
      </c>
      <c r="E2" s="5" t="s">
        <v>217</v>
      </c>
      <c r="G2" s="18"/>
    </row>
    <row r="3" spans="1:8">
      <c r="A3" s="27" t="s">
        <v>179</v>
      </c>
      <c r="B3" s="21" t="s">
        <v>161</v>
      </c>
      <c r="D3" s="20" t="s">
        <v>31</v>
      </c>
      <c r="E3" s="21" t="s">
        <v>218</v>
      </c>
      <c r="G3" s="18"/>
    </row>
    <row r="4" spans="1:8" s="18" customFormat="1">
      <c r="A4" s="27" t="s">
        <v>180</v>
      </c>
      <c r="B4" s="21" t="s">
        <v>170</v>
      </c>
      <c r="D4" s="20" t="s">
        <v>220</v>
      </c>
      <c r="E4" s="21" t="s">
        <v>219</v>
      </c>
    </row>
    <row r="5" spans="1:8">
      <c r="A5" s="27" t="s">
        <v>181</v>
      </c>
      <c r="B5" s="21" t="s">
        <v>163</v>
      </c>
      <c r="D5" s="20" t="s">
        <v>221</v>
      </c>
      <c r="E5" s="21" t="s">
        <v>223</v>
      </c>
      <c r="G5" s="18"/>
    </row>
    <row r="6" spans="1:8">
      <c r="A6" s="27" t="s">
        <v>182</v>
      </c>
      <c r="B6" s="21" t="s">
        <v>164</v>
      </c>
      <c r="D6" s="20" t="s">
        <v>222</v>
      </c>
      <c r="E6" s="21" t="s">
        <v>205</v>
      </c>
    </row>
    <row r="7" spans="1:8">
      <c r="A7" s="27" t="s">
        <v>186</v>
      </c>
      <c r="B7" s="21" t="s">
        <v>166</v>
      </c>
      <c r="D7" s="20" t="s">
        <v>224</v>
      </c>
      <c r="E7" s="21" t="s">
        <v>228</v>
      </c>
    </row>
    <row r="8" spans="1:8">
      <c r="A8" s="27" t="s">
        <v>183</v>
      </c>
      <c r="B8" s="21" t="s">
        <v>165</v>
      </c>
      <c r="D8" s="20" t="s">
        <v>225</v>
      </c>
      <c r="E8" s="21" t="s">
        <v>213</v>
      </c>
    </row>
    <row r="9" spans="1:8" s="18" customFormat="1">
      <c r="A9" s="27" t="s">
        <v>184</v>
      </c>
      <c r="B9" s="21" t="s">
        <v>168</v>
      </c>
      <c r="D9" s="20" t="s">
        <v>226</v>
      </c>
      <c r="E9" s="21" t="s">
        <v>227</v>
      </c>
      <c r="G9"/>
    </row>
    <row r="10" spans="1:8">
      <c r="A10" s="27" t="s">
        <v>185</v>
      </c>
      <c r="B10" s="21" t="s">
        <v>172</v>
      </c>
      <c r="D10" s="20" t="s">
        <v>196</v>
      </c>
      <c r="E10" s="21" t="s">
        <v>197</v>
      </c>
    </row>
    <row r="11" spans="1:8">
      <c r="A11" s="27" t="s">
        <v>187</v>
      </c>
      <c r="B11" s="21" t="s">
        <v>167</v>
      </c>
      <c r="D11" s="20" t="s">
        <v>229</v>
      </c>
      <c r="E11" s="21" t="s">
        <v>199</v>
      </c>
      <c r="H11" s="18"/>
    </row>
    <row r="12" spans="1:8">
      <c r="A12" s="27" t="s">
        <v>188</v>
      </c>
      <c r="B12" s="21" t="s">
        <v>169</v>
      </c>
      <c r="D12" s="20" t="s">
        <v>230</v>
      </c>
      <c r="E12" s="21" t="s">
        <v>200</v>
      </c>
      <c r="H12" s="18"/>
    </row>
    <row r="13" spans="1:8">
      <c r="A13" s="27" t="s">
        <v>189</v>
      </c>
      <c r="B13" s="21" t="s">
        <v>171</v>
      </c>
      <c r="D13" s="20" t="s">
        <v>231</v>
      </c>
      <c r="E13" s="21" t="s">
        <v>201</v>
      </c>
      <c r="H13" s="18"/>
    </row>
    <row r="14" spans="1:8" s="18" customFormat="1">
      <c r="A14" s="27" t="s">
        <v>208</v>
      </c>
      <c r="B14" s="21" t="s">
        <v>209</v>
      </c>
      <c r="D14" s="20" t="s">
        <v>232</v>
      </c>
      <c r="E14" s="21" t="s">
        <v>202</v>
      </c>
    </row>
    <row r="15" spans="1:8" s="18" customFormat="1">
      <c r="A15" s="27" t="s">
        <v>203</v>
      </c>
      <c r="B15" s="21" t="s">
        <v>204</v>
      </c>
      <c r="D15" s="6" t="s">
        <v>233</v>
      </c>
      <c r="E15" s="7" t="s">
        <v>234</v>
      </c>
    </row>
    <row r="16" spans="1:8">
      <c r="A16" s="28" t="s">
        <v>190</v>
      </c>
      <c r="B16" s="21" t="s">
        <v>173</v>
      </c>
      <c r="D16" s="18"/>
      <c r="E16" s="18"/>
    </row>
    <row r="17" spans="1:5">
      <c r="A17" s="29" t="s">
        <v>191</v>
      </c>
      <c r="B17" s="21" t="s">
        <v>162</v>
      </c>
    </row>
    <row r="18" spans="1:5">
      <c r="A18" s="29" t="s">
        <v>192</v>
      </c>
      <c r="B18" s="21" t="s">
        <v>174</v>
      </c>
      <c r="D18" s="4" t="s">
        <v>206</v>
      </c>
      <c r="E18" s="5" t="s">
        <v>210</v>
      </c>
    </row>
    <row r="19" spans="1:5">
      <c r="A19" s="30" t="s">
        <v>193</v>
      </c>
      <c r="B19" s="21" t="s">
        <v>175</v>
      </c>
      <c r="D19" s="20" t="s">
        <v>207</v>
      </c>
      <c r="E19" s="21" t="s">
        <v>211</v>
      </c>
    </row>
    <row r="20" spans="1:5">
      <c r="A20" s="30" t="s">
        <v>194</v>
      </c>
      <c r="B20" s="21" t="s">
        <v>176</v>
      </c>
      <c r="D20" s="20" t="s">
        <v>212</v>
      </c>
      <c r="E20" s="21" t="s">
        <v>213</v>
      </c>
    </row>
    <row r="21" spans="1:5">
      <c r="A21" s="30" t="s">
        <v>195</v>
      </c>
      <c r="B21" s="21" t="s">
        <v>177</v>
      </c>
      <c r="D21" s="20" t="s">
        <v>214</v>
      </c>
      <c r="E21" s="21" t="s">
        <v>216</v>
      </c>
    </row>
    <row r="22" spans="1:5">
      <c r="A22" s="6" t="s">
        <v>36</v>
      </c>
      <c r="B22" s="7" t="s">
        <v>198</v>
      </c>
      <c r="D22" s="6" t="s">
        <v>38</v>
      </c>
      <c r="E22" s="7" t="s">
        <v>215</v>
      </c>
    </row>
    <row r="27" spans="1:5">
      <c r="A27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0" tint="-0.249977111117893"/>
  </sheetPr>
  <dimension ref="A1:B7"/>
  <sheetViews>
    <sheetView workbookViewId="0"/>
  </sheetViews>
  <sheetFormatPr defaultRowHeight="12.5"/>
  <cols>
    <col min="1" max="1" width="12.81640625" bestFit="1" customWidth="1"/>
    <col min="2" max="2" width="17.7265625" bestFit="1" customWidth="1"/>
  </cols>
  <sheetData>
    <row r="1" spans="1:2">
      <c r="A1" t="s">
        <v>259</v>
      </c>
      <c r="B1" t="s">
        <v>260</v>
      </c>
    </row>
    <row r="2" spans="1:2">
      <c r="A2" t="s">
        <v>261</v>
      </c>
      <c r="B2" t="s">
        <v>262</v>
      </c>
    </row>
    <row r="3" spans="1:2">
      <c r="A3" s="18" t="s">
        <v>267</v>
      </c>
      <c r="B3" t="s">
        <v>268</v>
      </c>
    </row>
    <row r="4" spans="1:2">
      <c r="A4" s="18" t="s">
        <v>243</v>
      </c>
      <c r="B4" t="s">
        <v>269</v>
      </c>
    </row>
    <row r="5" spans="1:2">
      <c r="A5" s="18" t="s">
        <v>263</v>
      </c>
      <c r="B5" t="s">
        <v>266</v>
      </c>
    </row>
    <row r="6" spans="1:2">
      <c r="A6" s="18" t="s">
        <v>264</v>
      </c>
      <c r="B6" t="s">
        <v>265</v>
      </c>
    </row>
    <row r="7" spans="1:2">
      <c r="A7" s="18" t="s">
        <v>270</v>
      </c>
      <c r="B7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0" tint="-0.249977111117893"/>
  </sheetPr>
  <dimension ref="A1:B15"/>
  <sheetViews>
    <sheetView workbookViewId="0">
      <selection activeCell="E22" sqref="E22"/>
    </sheetView>
  </sheetViews>
  <sheetFormatPr defaultRowHeight="12.5"/>
  <cols>
    <col min="1" max="1" width="13.26953125" bestFit="1" customWidth="1"/>
    <col min="2" max="2" width="58.453125" bestFit="1" customWidth="1"/>
  </cols>
  <sheetData>
    <row r="1" spans="1:2">
      <c r="A1" s="18" t="s">
        <v>226</v>
      </c>
      <c r="B1" s="18" t="s">
        <v>235</v>
      </c>
    </row>
    <row r="2" spans="1:2">
      <c r="A2" s="18" t="s">
        <v>236</v>
      </c>
      <c r="B2" s="18" t="s">
        <v>237</v>
      </c>
    </row>
    <row r="3" spans="1:2">
      <c r="A3" s="18" t="s">
        <v>238</v>
      </c>
      <c r="B3" s="18" t="s">
        <v>239</v>
      </c>
    </row>
    <row r="4" spans="1:2">
      <c r="A4" s="18" t="s">
        <v>222</v>
      </c>
      <c r="B4" s="18" t="s">
        <v>240</v>
      </c>
    </row>
    <row r="5" spans="1:2">
      <c r="A5" s="18" t="s">
        <v>241</v>
      </c>
      <c r="B5" s="18" t="s">
        <v>242</v>
      </c>
    </row>
    <row r="6" spans="1:2">
      <c r="A6" s="18" t="s">
        <v>243</v>
      </c>
      <c r="B6" s="18" t="s">
        <v>244</v>
      </c>
    </row>
    <row r="7" spans="1:2">
      <c r="A7" s="18" t="s">
        <v>245</v>
      </c>
      <c r="B7" s="18" t="s">
        <v>246</v>
      </c>
    </row>
    <row r="8" spans="1:2">
      <c r="A8" s="18" t="s">
        <v>247</v>
      </c>
      <c r="B8" s="18" t="s">
        <v>248</v>
      </c>
    </row>
    <row r="9" spans="1:2">
      <c r="A9" s="18" t="s">
        <v>249</v>
      </c>
      <c r="B9" s="18" t="s">
        <v>250</v>
      </c>
    </row>
    <row r="10" spans="1:2" s="18" customFormat="1">
      <c r="A10" s="18" t="s">
        <v>272</v>
      </c>
      <c r="B10" s="18" t="s">
        <v>273</v>
      </c>
    </row>
    <row r="11" spans="1:2">
      <c r="A11" s="18" t="s">
        <v>251</v>
      </c>
      <c r="B11" s="18" t="s">
        <v>252</v>
      </c>
    </row>
    <row r="12" spans="1:2">
      <c r="A12" s="18" t="s">
        <v>253</v>
      </c>
      <c r="B12" s="18" t="s">
        <v>254</v>
      </c>
    </row>
    <row r="13" spans="1:2" s="18" customFormat="1">
      <c r="A13" s="18" t="s">
        <v>274</v>
      </c>
      <c r="B13" s="18" t="s">
        <v>275</v>
      </c>
    </row>
    <row r="14" spans="1:2">
      <c r="A14" s="18" t="s">
        <v>255</v>
      </c>
      <c r="B14" s="18" t="s">
        <v>256</v>
      </c>
    </row>
    <row r="15" spans="1:2">
      <c r="A15" s="18" t="s">
        <v>257</v>
      </c>
      <c r="B15" s="18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Excel Shortcuts</vt:lpstr>
      <vt:lpstr>Using Alt Key</vt:lpstr>
      <vt:lpstr>Functions</vt:lpstr>
      <vt:lpstr>Practice</vt:lpstr>
      <vt:lpstr>REAL LIFE EXCEL</vt:lpstr>
      <vt:lpstr>Favorite shortcuts</vt:lpstr>
      <vt:lpstr>Chrome Shortcuts</vt:lpstr>
      <vt:lpstr>Outlook Shortcuts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Z Miller</dc:creator>
  <cp:lastModifiedBy>Aidan Lake</cp:lastModifiedBy>
  <dcterms:created xsi:type="dcterms:W3CDTF">2017-11-04T18:53:14Z</dcterms:created>
  <dcterms:modified xsi:type="dcterms:W3CDTF">2020-01-15T20:48:06Z</dcterms:modified>
</cp:coreProperties>
</file>